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9155" windowHeight="10815" activeTab="3"/>
  </bookViews>
  <sheets>
    <sheet name="221" sheetId="62" r:id="rId1"/>
    <sheet name="221 (2)" sheetId="63" r:id="rId2"/>
    <sheet name="122" sheetId="64" r:id="rId3"/>
    <sheet name="282" sheetId="65" r:id="rId4"/>
    <sheet name="Sheet1" sheetId="48" r:id="rId5"/>
  </sheets>
  <calcPr calcId="144525"/>
</workbook>
</file>

<file path=xl/calcChain.xml><?xml version="1.0" encoding="utf-8"?>
<calcChain xmlns="http://schemas.openxmlformats.org/spreadsheetml/2006/main">
  <c r="I49" i="65" l="1"/>
  <c r="H49" i="65"/>
  <c r="G49" i="65"/>
  <c r="F49" i="65"/>
  <c r="E48" i="65"/>
  <c r="D48" i="65" s="1"/>
  <c r="K48" i="65" s="1"/>
  <c r="E47" i="65"/>
  <c r="D47" i="65"/>
  <c r="K47" i="65" s="1"/>
  <c r="E46" i="65"/>
  <c r="D46" i="65"/>
  <c r="K46" i="65" s="1"/>
  <c r="E45" i="65"/>
  <c r="D45" i="65" s="1"/>
  <c r="K45" i="65" s="1"/>
  <c r="E44" i="65"/>
  <c r="D44" i="65" s="1"/>
  <c r="K44" i="65" s="1"/>
  <c r="E43" i="65"/>
  <c r="D43" i="65"/>
  <c r="K43" i="65" s="1"/>
  <c r="E42" i="65"/>
  <c r="D42" i="65"/>
  <c r="K42" i="65" s="1"/>
  <c r="E41" i="65"/>
  <c r="D41" i="65" s="1"/>
  <c r="K41" i="65" s="1"/>
  <c r="E40" i="65"/>
  <c r="D40" i="65" s="1"/>
  <c r="K40" i="65" s="1"/>
  <c r="E39" i="65"/>
  <c r="D39" i="65"/>
  <c r="K39" i="65" s="1"/>
  <c r="E38" i="65"/>
  <c r="D38" i="65"/>
  <c r="K38" i="65" s="1"/>
  <c r="E37" i="65"/>
  <c r="D37" i="65" s="1"/>
  <c r="K37" i="65" s="1"/>
  <c r="E36" i="65"/>
  <c r="D36" i="65" s="1"/>
  <c r="K36" i="65" s="1"/>
  <c r="E35" i="65"/>
  <c r="D35" i="65"/>
  <c r="K35" i="65" s="1"/>
  <c r="E34" i="65"/>
  <c r="D34" i="65"/>
  <c r="K34" i="65" s="1"/>
  <c r="E33" i="65"/>
  <c r="D33" i="65" s="1"/>
  <c r="K33" i="65" s="1"/>
  <c r="E32" i="65"/>
  <c r="D32" i="65" s="1"/>
  <c r="K32" i="65" s="1"/>
  <c r="J31" i="65"/>
  <c r="E31" i="65"/>
  <c r="D31" i="65" s="1"/>
  <c r="K31" i="65" s="1"/>
  <c r="E30" i="65"/>
  <c r="D30" i="65"/>
  <c r="K30" i="65" s="1"/>
  <c r="E29" i="65"/>
  <c r="D29" i="65"/>
  <c r="K29" i="65" s="1"/>
  <c r="E28" i="65"/>
  <c r="D28" i="65" s="1"/>
  <c r="K28" i="65" s="1"/>
  <c r="E27" i="65"/>
  <c r="D27" i="65" s="1"/>
  <c r="K27" i="65" s="1"/>
  <c r="E26" i="65"/>
  <c r="D26" i="65"/>
  <c r="K26" i="65" s="1"/>
  <c r="E25" i="65"/>
  <c r="D25" i="65"/>
  <c r="K25" i="65" s="1"/>
  <c r="E24" i="65"/>
  <c r="D24" i="65" s="1"/>
  <c r="K24" i="65" s="1"/>
  <c r="E23" i="65"/>
  <c r="D23" i="65" s="1"/>
  <c r="K23" i="65" s="1"/>
  <c r="J22" i="65"/>
  <c r="E22" i="65"/>
  <c r="D22" i="65" s="1"/>
  <c r="K22" i="65" s="1"/>
  <c r="J21" i="65"/>
  <c r="J49" i="65" s="1"/>
  <c r="E21" i="65"/>
  <c r="D21" i="65" s="1"/>
  <c r="K21" i="65" s="1"/>
  <c r="E20" i="65"/>
  <c r="D20" i="65"/>
  <c r="K20" i="65" s="1"/>
  <c r="E19" i="65"/>
  <c r="D19" i="65"/>
  <c r="K19" i="65" s="1"/>
  <c r="E18" i="65"/>
  <c r="D18" i="65" s="1"/>
  <c r="K18" i="65" s="1"/>
  <c r="E17" i="65"/>
  <c r="D17" i="65" s="1"/>
  <c r="K17" i="65" s="1"/>
  <c r="E16" i="65"/>
  <c r="D16" i="65" s="1"/>
  <c r="K16" i="65" s="1"/>
  <c r="E15" i="65"/>
  <c r="D15" i="65" s="1"/>
  <c r="K15" i="65" s="1"/>
  <c r="E14" i="65"/>
  <c r="D14" i="65" s="1"/>
  <c r="K14" i="65" s="1"/>
  <c r="C14" i="65"/>
  <c r="C49" i="65" s="1"/>
  <c r="E13" i="65"/>
  <c r="D13" i="65" s="1"/>
  <c r="K13" i="65" s="1"/>
  <c r="E12" i="65"/>
  <c r="D12" i="65" s="1"/>
  <c r="K12" i="65" s="1"/>
  <c r="E11" i="65"/>
  <c r="D11" i="65" s="1"/>
  <c r="E49" i="65" l="1"/>
  <c r="D49" i="65"/>
  <c r="K49" i="65" s="1"/>
  <c r="K11" i="65"/>
  <c r="I49" i="64"/>
  <c r="H49" i="64"/>
  <c r="G49" i="64"/>
  <c r="F49" i="64"/>
  <c r="E48" i="64"/>
  <c r="D48" i="64" s="1"/>
  <c r="K48" i="64" s="1"/>
  <c r="E47" i="64"/>
  <c r="D47" i="64" s="1"/>
  <c r="K47" i="64" s="1"/>
  <c r="E46" i="64"/>
  <c r="D46" i="64" s="1"/>
  <c r="K46" i="64" s="1"/>
  <c r="E45" i="64"/>
  <c r="D45" i="64"/>
  <c r="K45" i="64" s="1"/>
  <c r="E44" i="64"/>
  <c r="D44" i="64" s="1"/>
  <c r="K44" i="64" s="1"/>
  <c r="E43" i="64"/>
  <c r="D43" i="64"/>
  <c r="K43" i="64" s="1"/>
  <c r="E42" i="64"/>
  <c r="D42" i="64" s="1"/>
  <c r="K42" i="64" s="1"/>
  <c r="E41" i="64"/>
  <c r="D41" i="64" s="1"/>
  <c r="K41" i="64" s="1"/>
  <c r="E40" i="64"/>
  <c r="D40" i="64" s="1"/>
  <c r="K40" i="64" s="1"/>
  <c r="E39" i="64"/>
  <c r="D39" i="64" s="1"/>
  <c r="K39" i="64" s="1"/>
  <c r="E38" i="64"/>
  <c r="D38" i="64" s="1"/>
  <c r="K38" i="64" s="1"/>
  <c r="E37" i="64"/>
  <c r="D37" i="64" s="1"/>
  <c r="K37" i="64" s="1"/>
  <c r="E36" i="64"/>
  <c r="D36" i="64" s="1"/>
  <c r="K36" i="64" s="1"/>
  <c r="E35" i="64"/>
  <c r="D35" i="64" s="1"/>
  <c r="K35" i="64" s="1"/>
  <c r="E34" i="64"/>
  <c r="D34" i="64" s="1"/>
  <c r="K34" i="64" s="1"/>
  <c r="E33" i="64"/>
  <c r="D33" i="64" s="1"/>
  <c r="K33" i="64" s="1"/>
  <c r="E32" i="64"/>
  <c r="D32" i="64" s="1"/>
  <c r="K32" i="64" s="1"/>
  <c r="J31" i="64"/>
  <c r="E31" i="64"/>
  <c r="D31" i="64" s="1"/>
  <c r="K31" i="64" s="1"/>
  <c r="E30" i="64"/>
  <c r="D30" i="64" s="1"/>
  <c r="K30" i="64" s="1"/>
  <c r="E29" i="64"/>
  <c r="D29" i="64" s="1"/>
  <c r="K29" i="64" s="1"/>
  <c r="E28" i="64"/>
  <c r="D28" i="64"/>
  <c r="K28" i="64" s="1"/>
  <c r="E27" i="64"/>
  <c r="D27" i="64" s="1"/>
  <c r="K27" i="64" s="1"/>
  <c r="E26" i="64"/>
  <c r="D26" i="64" s="1"/>
  <c r="K26" i="64" s="1"/>
  <c r="E25" i="64"/>
  <c r="D25" i="64" s="1"/>
  <c r="K25" i="64" s="1"/>
  <c r="E24" i="64"/>
  <c r="D24" i="64" s="1"/>
  <c r="K24" i="64" s="1"/>
  <c r="E23" i="64"/>
  <c r="D23" i="64" s="1"/>
  <c r="K23" i="64" s="1"/>
  <c r="J22" i="64"/>
  <c r="E22" i="64"/>
  <c r="D22" i="64" s="1"/>
  <c r="K22" i="64" s="1"/>
  <c r="J21" i="64"/>
  <c r="J49" i="64" s="1"/>
  <c r="E21" i="64"/>
  <c r="D21" i="64" s="1"/>
  <c r="K21" i="64" s="1"/>
  <c r="E20" i="64"/>
  <c r="D20" i="64" s="1"/>
  <c r="K20" i="64" s="1"/>
  <c r="E19" i="64"/>
  <c r="D19" i="64" s="1"/>
  <c r="K19" i="64" s="1"/>
  <c r="E18" i="64"/>
  <c r="D18" i="64" s="1"/>
  <c r="K18" i="64" s="1"/>
  <c r="E17" i="64"/>
  <c r="D17" i="64" s="1"/>
  <c r="K17" i="64" s="1"/>
  <c r="E16" i="64"/>
  <c r="D16" i="64" s="1"/>
  <c r="K16" i="64" s="1"/>
  <c r="E15" i="64"/>
  <c r="D15" i="64" s="1"/>
  <c r="K15" i="64" s="1"/>
  <c r="E14" i="64"/>
  <c r="D14" i="64" s="1"/>
  <c r="C14" i="64"/>
  <c r="C49" i="64" s="1"/>
  <c r="E13" i="64"/>
  <c r="D13" i="64" s="1"/>
  <c r="K13" i="64" s="1"/>
  <c r="E12" i="64"/>
  <c r="E11" i="64"/>
  <c r="D11" i="64" s="1"/>
  <c r="K11" i="64" s="1"/>
  <c r="K14" i="64" l="1"/>
  <c r="E49" i="64"/>
  <c r="D12" i="64"/>
  <c r="K12" i="64" s="1"/>
  <c r="J49" i="63"/>
  <c r="I49" i="63"/>
  <c r="H49" i="63"/>
  <c r="G49" i="63"/>
  <c r="F49" i="63"/>
  <c r="E49" i="63"/>
  <c r="C49" i="63"/>
  <c r="K48" i="63"/>
  <c r="E48" i="63"/>
  <c r="D48" i="63"/>
  <c r="K47" i="63"/>
  <c r="E47" i="63"/>
  <c r="D47" i="63"/>
  <c r="E46" i="63"/>
  <c r="D46" i="63"/>
  <c r="K46" i="63" s="1"/>
  <c r="K45" i="63"/>
  <c r="E45" i="63"/>
  <c r="D45" i="63"/>
  <c r="K44" i="63"/>
  <c r="E44" i="63"/>
  <c r="D44" i="63"/>
  <c r="K43" i="63"/>
  <c r="E43" i="63"/>
  <c r="D43" i="63"/>
  <c r="E42" i="63"/>
  <c r="D42" i="63"/>
  <c r="K42" i="63" s="1"/>
  <c r="K41" i="63"/>
  <c r="E41" i="63"/>
  <c r="D41" i="63"/>
  <c r="K40" i="63"/>
  <c r="E40" i="63"/>
  <c r="D40" i="63"/>
  <c r="K39" i="63"/>
  <c r="E39" i="63"/>
  <c r="D39" i="63"/>
  <c r="E38" i="63"/>
  <c r="D38" i="63"/>
  <c r="K38" i="63" s="1"/>
  <c r="K37" i="63"/>
  <c r="E37" i="63"/>
  <c r="D37" i="63"/>
  <c r="K36" i="63"/>
  <c r="E36" i="63"/>
  <c r="D36" i="63"/>
  <c r="K35" i="63"/>
  <c r="E35" i="63"/>
  <c r="D35" i="63"/>
  <c r="E34" i="63"/>
  <c r="D34" i="63"/>
  <c r="K34" i="63" s="1"/>
  <c r="K33" i="63"/>
  <c r="E33" i="63"/>
  <c r="D33" i="63"/>
  <c r="K32" i="63"/>
  <c r="E32" i="63"/>
  <c r="D32" i="63"/>
  <c r="J31" i="63"/>
  <c r="E31" i="63"/>
  <c r="D31" i="63"/>
  <c r="K31" i="63" s="1"/>
  <c r="K30" i="63"/>
  <c r="E30" i="63"/>
  <c r="D30" i="63"/>
  <c r="E29" i="63"/>
  <c r="D29" i="63"/>
  <c r="K29" i="63" s="1"/>
  <c r="K28" i="63"/>
  <c r="E28" i="63"/>
  <c r="D28" i="63"/>
  <c r="K27" i="63"/>
  <c r="E27" i="63"/>
  <c r="D27" i="63"/>
  <c r="K26" i="63"/>
  <c r="E26" i="63"/>
  <c r="D26" i="63"/>
  <c r="E25" i="63"/>
  <c r="D25" i="63"/>
  <c r="K25" i="63" s="1"/>
  <c r="K24" i="63"/>
  <c r="E24" i="63"/>
  <c r="D24" i="63"/>
  <c r="K23" i="63"/>
  <c r="E23" i="63"/>
  <c r="D23" i="63"/>
  <c r="J22" i="63"/>
  <c r="E22" i="63"/>
  <c r="D22" i="63"/>
  <c r="K22" i="63" s="1"/>
  <c r="J21" i="63"/>
  <c r="E21" i="63"/>
  <c r="D21" i="63"/>
  <c r="K21" i="63" s="1"/>
  <c r="K20" i="63"/>
  <c r="E20" i="63"/>
  <c r="D20" i="63"/>
  <c r="E19" i="63"/>
  <c r="D19" i="63"/>
  <c r="K19" i="63" s="1"/>
  <c r="K18" i="63"/>
  <c r="E18" i="63"/>
  <c r="D18" i="63"/>
  <c r="K17" i="63"/>
  <c r="E17" i="63"/>
  <c r="D17" i="63"/>
  <c r="K16" i="63"/>
  <c r="E16" i="63"/>
  <c r="D16" i="63"/>
  <c r="E15" i="63"/>
  <c r="D15" i="63"/>
  <c r="K15" i="63" s="1"/>
  <c r="K14" i="63"/>
  <c r="E14" i="63"/>
  <c r="D14" i="63"/>
  <c r="C14" i="63"/>
  <c r="K13" i="63"/>
  <c r="E13" i="63"/>
  <c r="D13" i="63"/>
  <c r="K12" i="63"/>
  <c r="E12" i="63"/>
  <c r="D12" i="63"/>
  <c r="D49" i="63" s="1"/>
  <c r="K49" i="63" s="1"/>
  <c r="K11" i="63"/>
  <c r="E11" i="63"/>
  <c r="D11" i="63"/>
  <c r="D49" i="64" l="1"/>
  <c r="K49" i="64" s="1"/>
  <c r="F49" i="62"/>
  <c r="G49" i="62"/>
  <c r="H49" i="62"/>
  <c r="I49" i="62"/>
  <c r="J49" i="62"/>
  <c r="C14" i="62"/>
  <c r="J22" i="62"/>
  <c r="J21" i="62"/>
  <c r="J31" i="62"/>
  <c r="E12" i="62" l="1"/>
  <c r="D12" i="62" s="1"/>
  <c r="K12" i="62" s="1"/>
  <c r="E13" i="62"/>
  <c r="D13" i="62" s="1"/>
  <c r="K13" i="62" s="1"/>
  <c r="E14" i="62"/>
  <c r="D14" i="62" s="1"/>
  <c r="K14" i="62" s="1"/>
  <c r="E15" i="62"/>
  <c r="D15" i="62" s="1"/>
  <c r="K15" i="62" s="1"/>
  <c r="E16" i="62"/>
  <c r="D16" i="62" s="1"/>
  <c r="K16" i="62" s="1"/>
  <c r="E17" i="62"/>
  <c r="D17" i="62" s="1"/>
  <c r="K17" i="62" s="1"/>
  <c r="E18" i="62"/>
  <c r="D18" i="62" s="1"/>
  <c r="K18" i="62" s="1"/>
  <c r="E19" i="62"/>
  <c r="D19" i="62" s="1"/>
  <c r="K19" i="62" s="1"/>
  <c r="E20" i="62"/>
  <c r="D20" i="62" s="1"/>
  <c r="K20" i="62" s="1"/>
  <c r="E21" i="62"/>
  <c r="D21" i="62" s="1"/>
  <c r="K21" i="62" s="1"/>
  <c r="E22" i="62"/>
  <c r="D22" i="62" s="1"/>
  <c r="K22" i="62" s="1"/>
  <c r="E23" i="62"/>
  <c r="D23" i="62" s="1"/>
  <c r="K23" i="62" s="1"/>
  <c r="E24" i="62"/>
  <c r="D24" i="62" s="1"/>
  <c r="K24" i="62" s="1"/>
  <c r="E25" i="62"/>
  <c r="D25" i="62" s="1"/>
  <c r="K25" i="62" s="1"/>
  <c r="E26" i="62"/>
  <c r="D26" i="62" s="1"/>
  <c r="K26" i="62" s="1"/>
  <c r="E27" i="62"/>
  <c r="D27" i="62" s="1"/>
  <c r="K27" i="62" s="1"/>
  <c r="E28" i="62"/>
  <c r="D28" i="62" s="1"/>
  <c r="K28" i="62" s="1"/>
  <c r="E29" i="62"/>
  <c r="D29" i="62" s="1"/>
  <c r="K29" i="62" s="1"/>
  <c r="E30" i="62"/>
  <c r="D30" i="62" s="1"/>
  <c r="K30" i="62" s="1"/>
  <c r="E31" i="62"/>
  <c r="D31" i="62" s="1"/>
  <c r="K31" i="62" s="1"/>
  <c r="E32" i="62"/>
  <c r="D32" i="62" s="1"/>
  <c r="K32" i="62" s="1"/>
  <c r="E33" i="62"/>
  <c r="D33" i="62" s="1"/>
  <c r="K33" i="62" s="1"/>
  <c r="E34" i="62"/>
  <c r="D34" i="62" s="1"/>
  <c r="K34" i="62" s="1"/>
  <c r="E35" i="62"/>
  <c r="D35" i="62" s="1"/>
  <c r="K35" i="62" s="1"/>
  <c r="E36" i="62"/>
  <c r="D36" i="62" s="1"/>
  <c r="K36" i="62" s="1"/>
  <c r="E37" i="62"/>
  <c r="D37" i="62" s="1"/>
  <c r="K37" i="62" s="1"/>
  <c r="E38" i="62"/>
  <c r="D38" i="62" s="1"/>
  <c r="K38" i="62" s="1"/>
  <c r="E39" i="62"/>
  <c r="D39" i="62" s="1"/>
  <c r="K39" i="62" s="1"/>
  <c r="E40" i="62"/>
  <c r="D40" i="62" s="1"/>
  <c r="K40" i="62" s="1"/>
  <c r="E41" i="62"/>
  <c r="D41" i="62" s="1"/>
  <c r="K41" i="62" s="1"/>
  <c r="E42" i="62"/>
  <c r="D42" i="62" s="1"/>
  <c r="K42" i="62" s="1"/>
  <c r="E43" i="62"/>
  <c r="D43" i="62" s="1"/>
  <c r="K43" i="62" s="1"/>
  <c r="E44" i="62"/>
  <c r="D44" i="62" s="1"/>
  <c r="K44" i="62" s="1"/>
  <c r="E45" i="62"/>
  <c r="D45" i="62" s="1"/>
  <c r="K45" i="62" s="1"/>
  <c r="E46" i="62"/>
  <c r="D46" i="62" s="1"/>
  <c r="K46" i="62" s="1"/>
  <c r="E47" i="62"/>
  <c r="D47" i="62" s="1"/>
  <c r="K47" i="62" s="1"/>
  <c r="E48" i="62"/>
  <c r="D48" i="62" s="1"/>
  <c r="K48" i="62" s="1"/>
  <c r="C49" i="62" l="1"/>
  <c r="E11" i="62"/>
  <c r="D11" i="62" l="1"/>
  <c r="K11" i="62" s="1"/>
  <c r="E49" i="62"/>
  <c r="H2" i="48"/>
  <c r="H3" i="48"/>
  <c r="H4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30" i="48"/>
  <c r="H31" i="48"/>
  <c r="H32" i="48"/>
  <c r="H33" i="48"/>
  <c r="H34" i="48"/>
  <c r="H35" i="48"/>
  <c r="H36" i="48"/>
  <c r="H37" i="48"/>
  <c r="H38" i="48"/>
  <c r="H39" i="48"/>
  <c r="H40" i="48"/>
  <c r="H41" i="48"/>
  <c r="H42" i="48"/>
  <c r="H43" i="48"/>
  <c r="H44" i="48"/>
  <c r="H45" i="48"/>
  <c r="H46" i="48"/>
  <c r="H1" i="48"/>
  <c r="D49" i="62" l="1"/>
  <c r="K49" i="62" s="1"/>
</calcChain>
</file>

<file path=xl/sharedStrings.xml><?xml version="1.0" encoding="utf-8"?>
<sst xmlns="http://schemas.openxmlformats.org/spreadsheetml/2006/main" count="1142" uniqueCount="199">
  <si>
    <t>4=5+10</t>
  </si>
  <si>
    <t>5=6+7+8+9</t>
  </si>
  <si>
    <t>11=(4:3)x100</t>
  </si>
  <si>
    <t>Toång coäng</t>
  </si>
  <si>
    <t xml:space="preserve">      Laäp baûng</t>
  </si>
  <si>
    <t>Ngoâ Phöôùc Quang</t>
  </si>
  <si>
    <t xml:space="preserve">                  Giaùm Ñoác </t>
  </si>
  <si>
    <t xml:space="preserve"> BẢO HIỂM XÃ HỘI TỈNH LONG AN</t>
  </si>
  <si>
    <t xml:space="preserve">                                            CỘNG HÒA XÃ HỘI CHỦ NGHĨA VIỆT NAM</t>
  </si>
  <si>
    <t>BẢO HIỂM XÃ HỘI HUYỆN CẦN GIUỘC</t>
  </si>
  <si>
    <t xml:space="preserve">                                                             Độc lập - Tự do - Hạnh Phúc</t>
  </si>
  <si>
    <t>Tên Trường</t>
  </si>
  <si>
    <t>Số TT</t>
  </si>
  <si>
    <t>Tổng số HS</t>
  </si>
  <si>
    <t>Trong đó</t>
  </si>
  <si>
    <t>Học sinh mua</t>
  </si>
  <si>
    <t>Cấp 1</t>
  </si>
  <si>
    <t>Cấp 2</t>
  </si>
  <si>
    <t>Cấp 3</t>
  </si>
  <si>
    <t>Trung cấp chuyên nghiệp, CĐ,ĐH, DNg</t>
  </si>
  <si>
    <t>Nguyễn Thị Yến Chi</t>
  </si>
  <si>
    <t>Ghi chú</t>
  </si>
  <si>
    <t>Trường Tiểu Học Nguyễn Thái Bình</t>
  </si>
  <si>
    <t>Trường Tiểu Học Thị Trấn</t>
  </si>
  <si>
    <t>Trường Tiểu Học Thuận Thành</t>
  </si>
  <si>
    <t>Trường Tiểu Học Long An</t>
  </si>
  <si>
    <t>Trường Tiểu Học Mỹ Lộc</t>
  </si>
  <si>
    <t>Trường Tiểu Học Lộc Tiền</t>
  </si>
  <si>
    <t>Trường Tiểu Học Phước Lâm</t>
  </si>
  <si>
    <t>Trường Tiểu Học Phước Hậu</t>
  </si>
  <si>
    <t>Trường Tiểu Học Long Thượng</t>
  </si>
  <si>
    <t>Trường Tiểu Học Phước Lý</t>
  </si>
  <si>
    <t>Trường Tiểu Học Phước Lại</t>
  </si>
  <si>
    <t>Trường Tiểu Học Trần Chí Nam</t>
  </si>
  <si>
    <t>Trường Tiểu Học Long Hậu</t>
  </si>
  <si>
    <t>Trường Tiểu Học Phước Vĩnh Đông</t>
  </si>
  <si>
    <t>Trường Tiểu Học Rạch Núi</t>
  </si>
  <si>
    <t>Trường Tiểu Học Đông Thạnh</t>
  </si>
  <si>
    <t>Trường Tiểu Học Long Phụng</t>
  </si>
  <si>
    <t>Trường Tiểu Học Tân Tập</t>
  </si>
  <si>
    <t>Trường Tiểu Học Tân Tập I</t>
  </si>
  <si>
    <t>Trường Thcs Nguyễn Thị Bảy</t>
  </si>
  <si>
    <t>Trường Thcs Thuận Thành</t>
  </si>
  <si>
    <t>Trường Thcs Nguyễn Đình Chiểu</t>
  </si>
  <si>
    <t>Trường Thcs Long Hậu</t>
  </si>
  <si>
    <t>Trường Thcs  Phước Vĩnh Đông</t>
  </si>
  <si>
    <t>Trường Thcs Tân Tập</t>
  </si>
  <si>
    <t>Trường Thcs Đông Thạnh</t>
  </si>
  <si>
    <t>Trường Thpt Đông Thạnh</t>
  </si>
  <si>
    <t>Trường Thpt Cần Giuộc</t>
  </si>
  <si>
    <t>Trường Thpt Nguyễn Đình Chiểu</t>
  </si>
  <si>
    <t>Trung Cấp Nghề Cần Giuộc</t>
  </si>
  <si>
    <t>Trường Tiểu Học  Tân Kim</t>
  </si>
  <si>
    <t>BÁO CÁO TỔNG HỢP THU BHYT HỌC SINH SINH VIÊN</t>
  </si>
  <si>
    <t>BD0001M</t>
  </si>
  <si>
    <t>BD0002M</t>
  </si>
  <si>
    <t>BD0003M</t>
  </si>
  <si>
    <t>BD0004M</t>
  </si>
  <si>
    <t>BD0005M</t>
  </si>
  <si>
    <t>BD0006M</t>
  </si>
  <si>
    <t>BD0007M</t>
  </si>
  <si>
    <t>BD0008M</t>
  </si>
  <si>
    <t>BD0009M</t>
  </si>
  <si>
    <t>BD0010M</t>
  </si>
  <si>
    <t>BD0011M</t>
  </si>
  <si>
    <t>BD0012M</t>
  </si>
  <si>
    <t>BD0013M</t>
  </si>
  <si>
    <t>BD0014M</t>
  </si>
  <si>
    <t>BD0015M</t>
  </si>
  <si>
    <t>BD0016M</t>
  </si>
  <si>
    <t>BD0017M</t>
  </si>
  <si>
    <t>BD0018M</t>
  </si>
  <si>
    <t>BD0019M</t>
  </si>
  <si>
    <t>BD0020M</t>
  </si>
  <si>
    <t>BD0021M</t>
  </si>
  <si>
    <t>BD0022M</t>
  </si>
  <si>
    <t>BD0023M</t>
  </si>
  <si>
    <t>BD0024M</t>
  </si>
  <si>
    <t>BD0025M</t>
  </si>
  <si>
    <t>BD0026M</t>
  </si>
  <si>
    <t>BD0027M</t>
  </si>
  <si>
    <t>BD0028M</t>
  </si>
  <si>
    <t>BD0029M</t>
  </si>
  <si>
    <t>BD0030M</t>
  </si>
  <si>
    <t>BD0031M</t>
  </si>
  <si>
    <t>BD0032M</t>
  </si>
  <si>
    <t>BD0033M</t>
  </si>
  <si>
    <t>BD0034M</t>
  </si>
  <si>
    <t>BD0035M</t>
  </si>
  <si>
    <t>BD0036M</t>
  </si>
  <si>
    <t>BD0037M</t>
  </si>
  <si>
    <t>BD0038M</t>
  </si>
  <si>
    <t>BD0039M</t>
  </si>
  <si>
    <t>BD0040M</t>
  </si>
  <si>
    <t>BD0041M</t>
  </si>
  <si>
    <t>BD0042M</t>
  </si>
  <si>
    <t>BD0043M</t>
  </si>
  <si>
    <t>BD0044M</t>
  </si>
  <si>
    <t>BD0045M</t>
  </si>
  <si>
    <t>BD0046M</t>
  </si>
  <si>
    <t>Trường Thcs trương Văn Bang</t>
  </si>
  <si>
    <t>Trường Thcs Nguyễn Văn Chính</t>
  </si>
  <si>
    <t xml:space="preserve">                     NĂM HỌC 2018 - 2019</t>
  </si>
  <si>
    <t>Tổng số HS Năm học 2018-2019</t>
  </si>
  <si>
    <t>Tổng số học sinh được cấp thẻ BHYT năm học 2018-2019</t>
  </si>
  <si>
    <t>HS đối tượng chính sách 2018</t>
  </si>
  <si>
    <t>Tỷ lệ HS có thẻ BHYT năm học 2018-2019</t>
  </si>
  <si>
    <t>Trường TH&amp;THCS Trường Bình</t>
  </si>
  <si>
    <t>Trường Thcs Hồ Văn Long</t>
  </si>
  <si>
    <t>Trường TH&amp;THCS Phước Vĩnh Tây</t>
  </si>
  <si>
    <t>Trường THCS Nguyễn An Ninh</t>
  </si>
  <si>
    <t>Trường THCS&amp;THPT Nguyễn Thị Một</t>
  </si>
  <si>
    <t xml:space="preserve">               ( Tính đến 21/1/2019)</t>
  </si>
  <si>
    <t xml:space="preserve">                  Caàn giuoäc, ngaøy 21  thaùng 1  naêm 2019</t>
  </si>
  <si>
    <t>học sinh trường th tân kim - cần giuộc</t>
  </si>
  <si>
    <t>02</t>
  </si>
  <si>
    <t>xã tân kim - cần giuộc</t>
  </si>
  <si>
    <t/>
  </si>
  <si>
    <t>13</t>
  </si>
  <si>
    <t xml:space="preserve">van, quang, </t>
  </si>
  <si>
    <t>201901</t>
  </si>
  <si>
    <t xml:space="preserve"> Không tham gia BHTN</t>
  </si>
  <si>
    <t>học sinh trường th nguyễn thái bình - cần giuộc</t>
  </si>
  <si>
    <t>thị trấn cần giuộc</t>
  </si>
  <si>
    <t>học sinh trường th thị trấn - cần giuộc</t>
  </si>
  <si>
    <t>học sinh trường th&amp;THCS trường bình - cần giuộc</t>
  </si>
  <si>
    <t>xã trường bình - cần giuộc</t>
  </si>
  <si>
    <t>học sinh trường th thuận thành - cần giuộc</t>
  </si>
  <si>
    <t>xã thuận thành - cần giuộc</t>
  </si>
  <si>
    <t>học sinh trường th thuận thành 1 - cần giuộc</t>
  </si>
  <si>
    <t>học sinh trường th long an - cần giuộc</t>
  </si>
  <si>
    <t>xã long an - cần giuộc</t>
  </si>
  <si>
    <t>học sinh trường th mỹ lộc</t>
  </si>
  <si>
    <t>xã mỹ lộc - cần giuộc</t>
  </si>
  <si>
    <t>học sinh trường th lộc tiền - cần giuộc</t>
  </si>
  <si>
    <t>học sinh trường th phước lâm - cần giuộc</t>
  </si>
  <si>
    <t>xã phước lâm - cần giuộc</t>
  </si>
  <si>
    <t>học sinh trường th phước thuận - cần giuộc</t>
  </si>
  <si>
    <t>học sinh trường th phước hậu - cần giuộc</t>
  </si>
  <si>
    <t>xã phước hậu - cần giuộc</t>
  </si>
  <si>
    <t>học sinh trường th long thượng - Cần Giuộc</t>
  </si>
  <si>
    <t>xã long thượng - cần giuộc</t>
  </si>
  <si>
    <t>Học Sinh Trường TH Phước Lý - Cần Giuộc</t>
  </si>
  <si>
    <t>xã Phước Lý - Cần Giuộc</t>
  </si>
  <si>
    <t>Học Sinh Trường TH Phú Ân - Cần Giuộc</t>
  </si>
  <si>
    <t>Học Sinh Trường TH Phước Lại - Cần Giuộc</t>
  </si>
  <si>
    <t>xã Phước Lại - Cần Giuộc</t>
  </si>
  <si>
    <t>Học Sinh Trường TH Long Hậu - Cần Giuộc</t>
  </si>
  <si>
    <t>xã Long Hậu - Cần Giuộc</t>
  </si>
  <si>
    <t>Học Sinh Trường THPhước Vĩnh Đông - Cần Giuộc</t>
  </si>
  <si>
    <t>xã Phước Vĩnh Đông - Cần Giuộc</t>
  </si>
  <si>
    <t>Học Sinh Trường TH&amp;THCS Phước Vĩnh Tây - Cần Giuộc</t>
  </si>
  <si>
    <t>xã Phước Vĩnh Tây - Cần Giuộc</t>
  </si>
  <si>
    <t>Học Sinh trường TH Rạch Núi - Cần Giuộc</t>
  </si>
  <si>
    <t>xã Đông Thạnh - Cần Giuộc</t>
  </si>
  <si>
    <t>Học Sinh Trường TH Đông Thạnh - Cần Giuộc</t>
  </si>
  <si>
    <t>Học Sinh Trường TH Long Phụng - Cần Giuộc</t>
  </si>
  <si>
    <t>xã Long Phụng - Cần Giuộc</t>
  </si>
  <si>
    <t>Học Sinh Trường TH Tân Tập - Cần Giuộc</t>
  </si>
  <si>
    <t>xã Tân Tập - Cần Giuộc</t>
  </si>
  <si>
    <t>Học Sinh Trường TH Tân Hòa - Cần Giuộc</t>
  </si>
  <si>
    <t>Học Sinh Trường TH Tân Tập I - Cần Giuộc</t>
  </si>
  <si>
    <t>Học Sinh Trường THCS Trương Văn Bang- Cần Giuộc</t>
  </si>
  <si>
    <t>xã tân Kim - Cần Giuộc</t>
  </si>
  <si>
    <t>Học Sinh Trường THCS Nguyễn Thị Bảy - Cần Giuộc</t>
  </si>
  <si>
    <t>Thị Trấn Cần Giuộc</t>
  </si>
  <si>
    <t>Học Sinh Trường THCS Thuận Thành - Cần Giuộc</t>
  </si>
  <si>
    <t>xã Thuận Thành - Cần Giuộc</t>
  </si>
  <si>
    <t>Học Sinh Trường THCS Nguyễn Đình Chiểu - Cần Giuộc</t>
  </si>
  <si>
    <t>xã Mỹ Lộc - Cần Giuộc</t>
  </si>
  <si>
    <t>Học Sinh Trường THCS Hồ Văn Long - Cần Giuộc</t>
  </si>
  <si>
    <t>xã Phước Lâm - Cần Giuộc</t>
  </si>
  <si>
    <t>Học Sinh Trường THCS Nguyễn Văn Chính - Cần Giuộc</t>
  </si>
  <si>
    <t>Học Sinh Trường THCS &amp; THPT Nguyễn Thị Một</t>
  </si>
  <si>
    <t>Học Sinh Trường THCS Long Hậu - Cần Giuộc</t>
  </si>
  <si>
    <t>Học Sinh Trường THCS Phước Vĩnh Đông - Cần Giuộc</t>
  </si>
  <si>
    <t>xã Phước Vĩnh Đông - cần Giuộc</t>
  </si>
  <si>
    <t>Học Sinh Trường THCS Tân Tập - Cần Giuộc</t>
  </si>
  <si>
    <t>xã tân Tập - Cần Giuộc</t>
  </si>
  <si>
    <t>Học sinh Trường THCS Đông Thạnh - Cần Giuộc</t>
  </si>
  <si>
    <t>Học Sinh Trường THPT Đông Thạnh - Cần Giuộc</t>
  </si>
  <si>
    <t>Học Sinh Trường THPT Cần Giuộc - Cần Giuộc</t>
  </si>
  <si>
    <t>xã Trường Bình - Cần Giuộc</t>
  </si>
  <si>
    <t>Học Sinh Trường THPT Nguyễn Đình Chiểu - Cần Giuộc</t>
  </si>
  <si>
    <t>Thị Trấn cần Giuộc</t>
  </si>
  <si>
    <t>Học Sinh Trường THCS Nguyễn An Ninh - Cần Giuộc</t>
  </si>
  <si>
    <t>xã Long Thượng - Cần Giuộc</t>
  </si>
  <si>
    <t>Học Sinh Trường Trung Tâm GDTX&amp;kỹ Thuật THHN Cần Giuộc</t>
  </si>
  <si>
    <t>Học Sinh Trường Trung Cấp Nghề Cần Giuộc</t>
  </si>
  <si>
    <t>xã trường Bình - Cần Giuộc</t>
  </si>
  <si>
    <t>Học Sinh Trường TH Tân Kim I - Cần Giuộc</t>
  </si>
  <si>
    <t>xã Tân Kim - Cần Giuộc</t>
  </si>
  <si>
    <t>Học Sinh Trường TH Trần Chí Nam</t>
  </si>
  <si>
    <t>xã Phước Lại, Cần Giuộc</t>
  </si>
  <si>
    <t>0907249883</t>
  </si>
  <si>
    <t>Trường THCS Phước Vĩnh Tây</t>
  </si>
  <si>
    <t>xã phước vĩnh tây, cần giuộc, long an</t>
  </si>
  <si>
    <t>học sinh trường thcs trường bình</t>
  </si>
  <si>
    <t>xã trường bình, cần giuộc, long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</si>
</sst>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indexed="10"/>
      <name val="VNI-Times"/>
    </font>
    <font>
      <b/>
      <sz val="12"/>
      <name val="VNI-Times"/>
    </font>
    <font>
      <sz val="12"/>
      <name val="VNI-Times"/>
    </font>
    <font>
      <b/>
      <sz val="11"/>
      <name val="VNI-Times"/>
    </font>
    <font>
      <sz val="12"/>
      <color indexed="8"/>
      <name val="VNI-Times"/>
    </font>
    <font>
      <sz val="10"/>
      <name val="Arial"/>
      <family val="2"/>
    </font>
    <font>
      <sz val="10"/>
      <name val="VNI-Times"/>
    </font>
    <font>
      <sz val="12"/>
      <name val="Times New Roman"/>
      <family val="1"/>
    </font>
    <font>
      <sz val="9"/>
      <name val="Times New Roman"/>
      <family val="1"/>
    </font>
    <font>
      <b/>
      <u/>
      <sz val="12"/>
      <name val=".VnTime"/>
      <family val="2"/>
    </font>
    <font>
      <b/>
      <sz val="12"/>
      <color indexed="10"/>
      <name val="VNI-Times"/>
    </font>
    <font>
      <sz val="11"/>
      <color theme="1"/>
      <name val="VNI-Times"/>
    </font>
    <font>
      <sz val="11"/>
      <color theme="1"/>
      <name val="Times New Roman"/>
      <family val="1"/>
    </font>
    <font>
      <sz val="8"/>
      <name val="VNI-Times"/>
    </font>
    <font>
      <sz val="11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VNI-Times"/>
    </font>
    <font>
      <sz val="1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3"/>
      <scheme val="minor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5" fontId="5" fillId="0" borderId="0" xfId="1" applyNumberFormat="1" applyFont="1"/>
    <xf numFmtId="43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1" xfId="1" applyNumberFormat="1" applyFont="1" applyFill="1" applyBorder="1"/>
    <xf numFmtId="0" fontId="5" fillId="0" borderId="1" xfId="0" applyFont="1" applyFill="1" applyBorder="1"/>
    <xf numFmtId="49" fontId="11" fillId="0" borderId="1" xfId="0" applyNumberFormat="1" applyFont="1" applyFill="1" applyBorder="1"/>
    <xf numFmtId="165" fontId="10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49" fontId="12" fillId="0" borderId="0" xfId="0" applyNumberFormat="1" applyFont="1" applyFill="1" applyBorder="1"/>
    <xf numFmtId="165" fontId="0" fillId="0" borderId="0" xfId="0" applyNumberForma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14" fillId="0" borderId="0" xfId="0" applyFont="1"/>
    <xf numFmtId="0" fontId="4" fillId="0" borderId="1" xfId="2" applyFont="1" applyFill="1" applyBorder="1" applyAlignment="1">
      <alignment horizontal="center"/>
    </xf>
    <xf numFmtId="0" fontId="15" fillId="0" borderId="0" xfId="0" applyFont="1"/>
    <xf numFmtId="0" fontId="16" fillId="0" borderId="1" xfId="0" applyNumberFormat="1" applyFont="1" applyBorder="1" applyAlignment="1">
      <alignment horizontal="center"/>
    </xf>
    <xf numFmtId="0" fontId="5" fillId="0" borderId="0" xfId="0" quotePrefix="1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horizontal="center"/>
    </xf>
    <xf numFmtId="165" fontId="10" fillId="0" borderId="0" xfId="1" applyNumberFormat="1" applyFont="1"/>
    <xf numFmtId="43" fontId="15" fillId="0" borderId="0" xfId="0" applyNumberFormat="1" applyFont="1" applyAlignment="1">
      <alignment horizontal="center"/>
    </xf>
    <xf numFmtId="0" fontId="20" fillId="0" borderId="0" xfId="0" applyFont="1" applyAlignment="1"/>
    <xf numFmtId="0" fontId="19" fillId="0" borderId="1" xfId="0" applyFont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21" fillId="0" borderId="0" xfId="0" applyFont="1"/>
    <xf numFmtId="165" fontId="5" fillId="0" borderId="1" xfId="1" applyNumberFormat="1" applyFont="1" applyFill="1" applyBorder="1" applyAlignment="1">
      <alignment horizontal="center"/>
    </xf>
    <xf numFmtId="0" fontId="11" fillId="0" borderId="1" xfId="2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/>
    <xf numFmtId="165" fontId="22" fillId="0" borderId="1" xfId="1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/>
    <xf numFmtId="165" fontId="0" fillId="0" borderId="0" xfId="0" applyNumberFormat="1"/>
    <xf numFmtId="0" fontId="0" fillId="0" borderId="1" xfId="0" applyBorder="1"/>
    <xf numFmtId="165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3" fillId="0" borderId="1" xfId="0" applyFont="1" applyFill="1" applyBorder="1"/>
    <xf numFmtId="0" fontId="23" fillId="0" borderId="1" xfId="0" applyFont="1" applyFill="1" applyBorder="1" applyAlignment="1"/>
    <xf numFmtId="166" fontId="0" fillId="0" borderId="0" xfId="1" applyNumberFormat="1" applyFont="1"/>
    <xf numFmtId="0" fontId="0" fillId="0" borderId="1" xfId="0" applyBorder="1" applyAlignment="1">
      <alignment horizontal="center"/>
    </xf>
    <xf numFmtId="43" fontId="0" fillId="0" borderId="0" xfId="0" applyNumberFormat="1"/>
    <xf numFmtId="0" fontId="5" fillId="0" borderId="1" xfId="3" applyFont="1" applyFill="1" applyBorder="1"/>
    <xf numFmtId="165" fontId="9" fillId="0" borderId="1" xfId="4" applyNumberFormat="1" applyFont="1" applyFill="1" applyBorder="1" applyAlignment="1">
      <alignment horizontal="center"/>
    </xf>
    <xf numFmtId="165" fontId="5" fillId="0" borderId="1" xfId="4" applyNumberFormat="1" applyFont="1" applyFill="1" applyBorder="1"/>
    <xf numFmtId="0" fontId="23" fillId="0" borderId="1" xfId="3" applyFont="1" applyFill="1" applyBorder="1"/>
    <xf numFmtId="0" fontId="0" fillId="0" borderId="0" xfId="0" applyFill="1"/>
    <xf numFmtId="0" fontId="0" fillId="0" borderId="0" xfId="0" applyFont="1" applyFill="1"/>
    <xf numFmtId="165" fontId="4" fillId="0" borderId="0" xfId="0" applyNumberFormat="1" applyFont="1"/>
    <xf numFmtId="0" fontId="25" fillId="0" borderId="0" xfId="0" applyFont="1" applyFill="1"/>
    <xf numFmtId="0" fontId="23" fillId="0" borderId="0" xfId="0" applyFont="1" applyFill="1"/>
    <xf numFmtId="43" fontId="14" fillId="0" borderId="0" xfId="0" applyNumberFormat="1" applyFont="1"/>
    <xf numFmtId="165" fontId="3" fillId="0" borderId="0" xfId="0" applyNumberFormat="1" applyFont="1"/>
    <xf numFmtId="165" fontId="6" fillId="0" borderId="1" xfId="1" applyNumberFormat="1" applyFont="1" applyFill="1" applyBorder="1"/>
    <xf numFmtId="164" fontId="6" fillId="0" borderId="1" xfId="1" applyNumberFormat="1" applyFont="1" applyFill="1" applyBorder="1"/>
    <xf numFmtId="165" fontId="23" fillId="0" borderId="1" xfId="0" applyNumberFormat="1" applyFont="1" applyFill="1" applyBorder="1"/>
    <xf numFmtId="0" fontId="0" fillId="0" borderId="1" xfId="0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43" fontId="19" fillId="0" borderId="1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/>
    <cellStyle name="Normal" xfId="0" builtinId="0"/>
    <cellStyle name="Normal 2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2</xdr:row>
      <xdr:rowOff>9525</xdr:rowOff>
    </xdr:from>
    <xdr:to>
      <xdr:col>8</xdr:col>
      <xdr:colOff>485776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00626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2</xdr:row>
      <xdr:rowOff>9525</xdr:rowOff>
    </xdr:from>
    <xdr:to>
      <xdr:col>8</xdr:col>
      <xdr:colOff>485776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00626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2</xdr:row>
      <xdr:rowOff>9525</xdr:rowOff>
    </xdr:from>
    <xdr:to>
      <xdr:col>8</xdr:col>
      <xdr:colOff>485776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00626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2</xdr:row>
      <xdr:rowOff>9525</xdr:rowOff>
    </xdr:from>
    <xdr:to>
      <xdr:col>8</xdr:col>
      <xdr:colOff>485776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00626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8"/>
  <sheetViews>
    <sheetView zoomScale="115" zoomScaleNormal="115" workbookViewId="0">
      <selection activeCell="B7" sqref="B7:B9"/>
    </sheetView>
  </sheetViews>
  <sheetFormatPr defaultRowHeight="15" x14ac:dyDescent="0.25"/>
  <cols>
    <col min="1" max="1" width="5.5703125" customWidth="1"/>
    <col min="2" max="2" width="27.85546875" customWidth="1"/>
    <col min="3" max="3" width="9.5703125" customWidth="1"/>
    <col min="4" max="4" width="10.5703125" customWidth="1"/>
    <col min="5" max="5" width="9.7109375" customWidth="1"/>
    <col min="6" max="6" width="9.28515625" customWidth="1"/>
    <col min="7" max="7" width="9.7109375" customWidth="1"/>
    <col min="8" max="8" width="9.42578125" customWidth="1"/>
    <col min="9" max="9" width="9.28515625" customWidth="1"/>
    <col min="10" max="10" width="8.140625" customWidth="1"/>
    <col min="11" max="11" width="11.28515625" style="3" customWidth="1"/>
    <col min="12" max="12" width="9.5703125" customWidth="1"/>
    <col min="116" max="116" width="5.5703125" customWidth="1"/>
    <col min="117" max="117" width="44.42578125" customWidth="1"/>
    <col min="120" max="120" width="11.140625" customWidth="1"/>
    <col min="121" max="121" width="9" customWidth="1"/>
    <col min="122" max="123" width="8.85546875" customWidth="1"/>
    <col min="125" max="125" width="10.140625" customWidth="1"/>
    <col min="126" max="126" width="13.28515625" customWidth="1"/>
    <col min="372" max="372" width="5.5703125" customWidth="1"/>
    <col min="373" max="373" width="44.42578125" customWidth="1"/>
    <col min="376" max="376" width="11.140625" customWidth="1"/>
    <col min="377" max="377" width="9" customWidth="1"/>
    <col min="378" max="379" width="8.85546875" customWidth="1"/>
    <col min="381" max="381" width="10.140625" customWidth="1"/>
    <col min="382" max="382" width="13.28515625" customWidth="1"/>
    <col min="628" max="628" width="5.5703125" customWidth="1"/>
    <col min="629" max="629" width="44.42578125" customWidth="1"/>
    <col min="632" max="632" width="11.140625" customWidth="1"/>
    <col min="633" max="633" width="9" customWidth="1"/>
    <col min="634" max="635" width="8.85546875" customWidth="1"/>
    <col min="637" max="637" width="10.140625" customWidth="1"/>
    <col min="638" max="638" width="13.28515625" customWidth="1"/>
    <col min="884" max="884" width="5.5703125" customWidth="1"/>
    <col min="885" max="885" width="44.42578125" customWidth="1"/>
    <col min="888" max="888" width="11.140625" customWidth="1"/>
    <col min="889" max="889" width="9" customWidth="1"/>
    <col min="890" max="891" width="8.85546875" customWidth="1"/>
    <col min="893" max="893" width="10.140625" customWidth="1"/>
    <col min="894" max="894" width="13.28515625" customWidth="1"/>
    <col min="1140" max="1140" width="5.5703125" customWidth="1"/>
    <col min="1141" max="1141" width="44.42578125" customWidth="1"/>
    <col min="1144" max="1144" width="11.140625" customWidth="1"/>
    <col min="1145" max="1145" width="9" customWidth="1"/>
    <col min="1146" max="1147" width="8.85546875" customWidth="1"/>
    <col min="1149" max="1149" width="10.140625" customWidth="1"/>
    <col min="1150" max="1150" width="13.28515625" customWidth="1"/>
    <col min="1396" max="1396" width="5.5703125" customWidth="1"/>
    <col min="1397" max="1397" width="44.42578125" customWidth="1"/>
    <col min="1400" max="1400" width="11.140625" customWidth="1"/>
    <col min="1401" max="1401" width="9" customWidth="1"/>
    <col min="1402" max="1403" width="8.85546875" customWidth="1"/>
    <col min="1405" max="1405" width="10.140625" customWidth="1"/>
    <col min="1406" max="1406" width="13.28515625" customWidth="1"/>
    <col min="1652" max="1652" width="5.5703125" customWidth="1"/>
    <col min="1653" max="1653" width="44.42578125" customWidth="1"/>
    <col min="1656" max="1656" width="11.140625" customWidth="1"/>
    <col min="1657" max="1657" width="9" customWidth="1"/>
    <col min="1658" max="1659" width="8.85546875" customWidth="1"/>
    <col min="1661" max="1661" width="10.140625" customWidth="1"/>
    <col min="1662" max="1662" width="13.28515625" customWidth="1"/>
    <col min="1908" max="1908" width="5.5703125" customWidth="1"/>
    <col min="1909" max="1909" width="44.42578125" customWidth="1"/>
    <col min="1912" max="1912" width="11.140625" customWidth="1"/>
    <col min="1913" max="1913" width="9" customWidth="1"/>
    <col min="1914" max="1915" width="8.85546875" customWidth="1"/>
    <col min="1917" max="1917" width="10.140625" customWidth="1"/>
    <col min="1918" max="1918" width="13.28515625" customWidth="1"/>
    <col min="2164" max="2164" width="5.5703125" customWidth="1"/>
    <col min="2165" max="2165" width="44.42578125" customWidth="1"/>
    <col min="2168" max="2168" width="11.140625" customWidth="1"/>
    <col min="2169" max="2169" width="9" customWidth="1"/>
    <col min="2170" max="2171" width="8.85546875" customWidth="1"/>
    <col min="2173" max="2173" width="10.140625" customWidth="1"/>
    <col min="2174" max="2174" width="13.28515625" customWidth="1"/>
    <col min="2420" max="2420" width="5.5703125" customWidth="1"/>
    <col min="2421" max="2421" width="44.42578125" customWidth="1"/>
    <col min="2424" max="2424" width="11.140625" customWidth="1"/>
    <col min="2425" max="2425" width="9" customWidth="1"/>
    <col min="2426" max="2427" width="8.85546875" customWidth="1"/>
    <col min="2429" max="2429" width="10.140625" customWidth="1"/>
    <col min="2430" max="2430" width="13.28515625" customWidth="1"/>
    <col min="2676" max="2676" width="5.5703125" customWidth="1"/>
    <col min="2677" max="2677" width="44.42578125" customWidth="1"/>
    <col min="2680" max="2680" width="11.140625" customWidth="1"/>
    <col min="2681" max="2681" width="9" customWidth="1"/>
    <col min="2682" max="2683" width="8.85546875" customWidth="1"/>
    <col min="2685" max="2685" width="10.140625" customWidth="1"/>
    <col min="2686" max="2686" width="13.28515625" customWidth="1"/>
    <col min="2932" max="2932" width="5.5703125" customWidth="1"/>
    <col min="2933" max="2933" width="44.42578125" customWidth="1"/>
    <col min="2936" max="2936" width="11.140625" customWidth="1"/>
    <col min="2937" max="2937" width="9" customWidth="1"/>
    <col min="2938" max="2939" width="8.85546875" customWidth="1"/>
    <col min="2941" max="2941" width="10.140625" customWidth="1"/>
    <col min="2942" max="2942" width="13.28515625" customWidth="1"/>
    <col min="3188" max="3188" width="5.5703125" customWidth="1"/>
    <col min="3189" max="3189" width="44.42578125" customWidth="1"/>
    <col min="3192" max="3192" width="11.140625" customWidth="1"/>
    <col min="3193" max="3193" width="9" customWidth="1"/>
    <col min="3194" max="3195" width="8.85546875" customWidth="1"/>
    <col min="3197" max="3197" width="10.140625" customWidth="1"/>
    <col min="3198" max="3198" width="13.28515625" customWidth="1"/>
    <col min="3444" max="3444" width="5.5703125" customWidth="1"/>
    <col min="3445" max="3445" width="44.42578125" customWidth="1"/>
    <col min="3448" max="3448" width="11.140625" customWidth="1"/>
    <col min="3449" max="3449" width="9" customWidth="1"/>
    <col min="3450" max="3451" width="8.85546875" customWidth="1"/>
    <col min="3453" max="3453" width="10.140625" customWidth="1"/>
    <col min="3454" max="3454" width="13.28515625" customWidth="1"/>
    <col min="3700" max="3700" width="5.5703125" customWidth="1"/>
    <col min="3701" max="3701" width="44.42578125" customWidth="1"/>
    <col min="3704" max="3704" width="11.140625" customWidth="1"/>
    <col min="3705" max="3705" width="9" customWidth="1"/>
    <col min="3706" max="3707" width="8.85546875" customWidth="1"/>
    <col min="3709" max="3709" width="10.140625" customWidth="1"/>
    <col min="3710" max="3710" width="13.28515625" customWidth="1"/>
    <col min="3956" max="3956" width="5.5703125" customWidth="1"/>
    <col min="3957" max="3957" width="44.42578125" customWidth="1"/>
    <col min="3960" max="3960" width="11.140625" customWidth="1"/>
    <col min="3961" max="3961" width="9" customWidth="1"/>
    <col min="3962" max="3963" width="8.85546875" customWidth="1"/>
    <col min="3965" max="3965" width="10.140625" customWidth="1"/>
    <col min="3966" max="3966" width="13.28515625" customWidth="1"/>
    <col min="4212" max="4212" width="5.5703125" customWidth="1"/>
    <col min="4213" max="4213" width="44.42578125" customWidth="1"/>
    <col min="4216" max="4216" width="11.140625" customWidth="1"/>
    <col min="4217" max="4217" width="9" customWidth="1"/>
    <col min="4218" max="4219" width="8.85546875" customWidth="1"/>
    <col min="4221" max="4221" width="10.140625" customWidth="1"/>
    <col min="4222" max="4222" width="13.28515625" customWidth="1"/>
    <col min="4468" max="4468" width="5.5703125" customWidth="1"/>
    <col min="4469" max="4469" width="44.42578125" customWidth="1"/>
    <col min="4472" max="4472" width="11.140625" customWidth="1"/>
    <col min="4473" max="4473" width="9" customWidth="1"/>
    <col min="4474" max="4475" width="8.85546875" customWidth="1"/>
    <col min="4477" max="4477" width="10.140625" customWidth="1"/>
    <col min="4478" max="4478" width="13.28515625" customWidth="1"/>
    <col min="4724" max="4724" width="5.5703125" customWidth="1"/>
    <col min="4725" max="4725" width="44.42578125" customWidth="1"/>
    <col min="4728" max="4728" width="11.140625" customWidth="1"/>
    <col min="4729" max="4729" width="9" customWidth="1"/>
    <col min="4730" max="4731" width="8.85546875" customWidth="1"/>
    <col min="4733" max="4733" width="10.140625" customWidth="1"/>
    <col min="4734" max="4734" width="13.28515625" customWidth="1"/>
    <col min="4980" max="4980" width="5.5703125" customWidth="1"/>
    <col min="4981" max="4981" width="44.42578125" customWidth="1"/>
    <col min="4984" max="4984" width="11.140625" customWidth="1"/>
    <col min="4985" max="4985" width="9" customWidth="1"/>
    <col min="4986" max="4987" width="8.85546875" customWidth="1"/>
    <col min="4989" max="4989" width="10.140625" customWidth="1"/>
    <col min="4990" max="4990" width="13.28515625" customWidth="1"/>
    <col min="5236" max="5236" width="5.5703125" customWidth="1"/>
    <col min="5237" max="5237" width="44.42578125" customWidth="1"/>
    <col min="5240" max="5240" width="11.140625" customWidth="1"/>
    <col min="5241" max="5241" width="9" customWidth="1"/>
    <col min="5242" max="5243" width="8.85546875" customWidth="1"/>
    <col min="5245" max="5245" width="10.140625" customWidth="1"/>
    <col min="5246" max="5246" width="13.28515625" customWidth="1"/>
    <col min="5492" max="5492" width="5.5703125" customWidth="1"/>
    <col min="5493" max="5493" width="44.42578125" customWidth="1"/>
    <col min="5496" max="5496" width="11.140625" customWidth="1"/>
    <col min="5497" max="5497" width="9" customWidth="1"/>
    <col min="5498" max="5499" width="8.85546875" customWidth="1"/>
    <col min="5501" max="5501" width="10.140625" customWidth="1"/>
    <col min="5502" max="5502" width="13.28515625" customWidth="1"/>
    <col min="5748" max="5748" width="5.5703125" customWidth="1"/>
    <col min="5749" max="5749" width="44.42578125" customWidth="1"/>
    <col min="5752" max="5752" width="11.140625" customWidth="1"/>
    <col min="5753" max="5753" width="9" customWidth="1"/>
    <col min="5754" max="5755" width="8.85546875" customWidth="1"/>
    <col min="5757" max="5757" width="10.140625" customWidth="1"/>
    <col min="5758" max="5758" width="13.28515625" customWidth="1"/>
    <col min="6004" max="6004" width="5.5703125" customWidth="1"/>
    <col min="6005" max="6005" width="44.42578125" customWidth="1"/>
    <col min="6008" max="6008" width="11.140625" customWidth="1"/>
    <col min="6009" max="6009" width="9" customWidth="1"/>
    <col min="6010" max="6011" width="8.85546875" customWidth="1"/>
    <col min="6013" max="6013" width="10.140625" customWidth="1"/>
    <col min="6014" max="6014" width="13.28515625" customWidth="1"/>
    <col min="6260" max="6260" width="5.5703125" customWidth="1"/>
    <col min="6261" max="6261" width="44.42578125" customWidth="1"/>
    <col min="6264" max="6264" width="11.140625" customWidth="1"/>
    <col min="6265" max="6265" width="9" customWidth="1"/>
    <col min="6266" max="6267" width="8.85546875" customWidth="1"/>
    <col min="6269" max="6269" width="10.140625" customWidth="1"/>
    <col min="6270" max="6270" width="13.28515625" customWidth="1"/>
    <col min="6516" max="6516" width="5.5703125" customWidth="1"/>
    <col min="6517" max="6517" width="44.42578125" customWidth="1"/>
    <col min="6520" max="6520" width="11.140625" customWidth="1"/>
    <col min="6521" max="6521" width="9" customWidth="1"/>
    <col min="6522" max="6523" width="8.85546875" customWidth="1"/>
    <col min="6525" max="6525" width="10.140625" customWidth="1"/>
    <col min="6526" max="6526" width="13.28515625" customWidth="1"/>
    <col min="6772" max="6772" width="5.5703125" customWidth="1"/>
    <col min="6773" max="6773" width="44.42578125" customWidth="1"/>
    <col min="6776" max="6776" width="11.140625" customWidth="1"/>
    <col min="6777" max="6777" width="9" customWidth="1"/>
    <col min="6778" max="6779" width="8.85546875" customWidth="1"/>
    <col min="6781" max="6781" width="10.140625" customWidth="1"/>
    <col min="6782" max="6782" width="13.28515625" customWidth="1"/>
    <col min="7028" max="7028" width="5.5703125" customWidth="1"/>
    <col min="7029" max="7029" width="44.42578125" customWidth="1"/>
    <col min="7032" max="7032" width="11.140625" customWidth="1"/>
    <col min="7033" max="7033" width="9" customWidth="1"/>
    <col min="7034" max="7035" width="8.85546875" customWidth="1"/>
    <col min="7037" max="7037" width="10.140625" customWidth="1"/>
    <col min="7038" max="7038" width="13.28515625" customWidth="1"/>
    <col min="7284" max="7284" width="5.5703125" customWidth="1"/>
    <col min="7285" max="7285" width="44.42578125" customWidth="1"/>
    <col min="7288" max="7288" width="11.140625" customWidth="1"/>
    <col min="7289" max="7289" width="9" customWidth="1"/>
    <col min="7290" max="7291" width="8.85546875" customWidth="1"/>
    <col min="7293" max="7293" width="10.140625" customWidth="1"/>
    <col min="7294" max="7294" width="13.28515625" customWidth="1"/>
    <col min="7540" max="7540" width="5.5703125" customWidth="1"/>
    <col min="7541" max="7541" width="44.42578125" customWidth="1"/>
    <col min="7544" max="7544" width="11.140625" customWidth="1"/>
    <col min="7545" max="7545" width="9" customWidth="1"/>
    <col min="7546" max="7547" width="8.85546875" customWidth="1"/>
    <col min="7549" max="7549" width="10.140625" customWidth="1"/>
    <col min="7550" max="7550" width="13.28515625" customWidth="1"/>
    <col min="7796" max="7796" width="5.5703125" customWidth="1"/>
    <col min="7797" max="7797" width="44.42578125" customWidth="1"/>
    <col min="7800" max="7800" width="11.140625" customWidth="1"/>
    <col min="7801" max="7801" width="9" customWidth="1"/>
    <col min="7802" max="7803" width="8.85546875" customWidth="1"/>
    <col min="7805" max="7805" width="10.140625" customWidth="1"/>
    <col min="7806" max="7806" width="13.28515625" customWidth="1"/>
    <col min="8052" max="8052" width="5.5703125" customWidth="1"/>
    <col min="8053" max="8053" width="44.42578125" customWidth="1"/>
    <col min="8056" max="8056" width="11.140625" customWidth="1"/>
    <col min="8057" max="8057" width="9" customWidth="1"/>
    <col min="8058" max="8059" width="8.85546875" customWidth="1"/>
    <col min="8061" max="8061" width="10.140625" customWidth="1"/>
    <col min="8062" max="8062" width="13.28515625" customWidth="1"/>
    <col min="8308" max="8308" width="5.5703125" customWidth="1"/>
    <col min="8309" max="8309" width="44.42578125" customWidth="1"/>
    <col min="8312" max="8312" width="11.140625" customWidth="1"/>
    <col min="8313" max="8313" width="9" customWidth="1"/>
    <col min="8314" max="8315" width="8.85546875" customWidth="1"/>
    <col min="8317" max="8317" width="10.140625" customWidth="1"/>
    <col min="8318" max="8318" width="13.28515625" customWidth="1"/>
    <col min="8564" max="8564" width="5.5703125" customWidth="1"/>
    <col min="8565" max="8565" width="44.42578125" customWidth="1"/>
    <col min="8568" max="8568" width="11.140625" customWidth="1"/>
    <col min="8569" max="8569" width="9" customWidth="1"/>
    <col min="8570" max="8571" width="8.85546875" customWidth="1"/>
    <col min="8573" max="8573" width="10.140625" customWidth="1"/>
    <col min="8574" max="8574" width="13.28515625" customWidth="1"/>
    <col min="8820" max="8820" width="5.5703125" customWidth="1"/>
    <col min="8821" max="8821" width="44.42578125" customWidth="1"/>
    <col min="8824" max="8824" width="11.140625" customWidth="1"/>
    <col min="8825" max="8825" width="9" customWidth="1"/>
    <col min="8826" max="8827" width="8.85546875" customWidth="1"/>
    <col min="8829" max="8829" width="10.140625" customWidth="1"/>
    <col min="8830" max="8830" width="13.28515625" customWidth="1"/>
    <col min="9076" max="9076" width="5.5703125" customWidth="1"/>
    <col min="9077" max="9077" width="44.42578125" customWidth="1"/>
    <col min="9080" max="9080" width="11.140625" customWidth="1"/>
    <col min="9081" max="9081" width="9" customWidth="1"/>
    <col min="9082" max="9083" width="8.85546875" customWidth="1"/>
    <col min="9085" max="9085" width="10.140625" customWidth="1"/>
    <col min="9086" max="9086" width="13.28515625" customWidth="1"/>
    <col min="9332" max="9332" width="5.5703125" customWidth="1"/>
    <col min="9333" max="9333" width="44.42578125" customWidth="1"/>
    <col min="9336" max="9336" width="11.140625" customWidth="1"/>
    <col min="9337" max="9337" width="9" customWidth="1"/>
    <col min="9338" max="9339" width="8.85546875" customWidth="1"/>
    <col min="9341" max="9341" width="10.140625" customWidth="1"/>
    <col min="9342" max="9342" width="13.28515625" customWidth="1"/>
    <col min="9588" max="9588" width="5.5703125" customWidth="1"/>
    <col min="9589" max="9589" width="44.42578125" customWidth="1"/>
    <col min="9592" max="9592" width="11.140625" customWidth="1"/>
    <col min="9593" max="9593" width="9" customWidth="1"/>
    <col min="9594" max="9595" width="8.85546875" customWidth="1"/>
    <col min="9597" max="9597" width="10.140625" customWidth="1"/>
    <col min="9598" max="9598" width="13.28515625" customWidth="1"/>
    <col min="9844" max="9844" width="5.5703125" customWidth="1"/>
    <col min="9845" max="9845" width="44.42578125" customWidth="1"/>
    <col min="9848" max="9848" width="11.140625" customWidth="1"/>
    <col min="9849" max="9849" width="9" customWidth="1"/>
    <col min="9850" max="9851" width="8.85546875" customWidth="1"/>
    <col min="9853" max="9853" width="10.140625" customWidth="1"/>
    <col min="9854" max="9854" width="13.28515625" customWidth="1"/>
    <col min="10100" max="10100" width="5.5703125" customWidth="1"/>
    <col min="10101" max="10101" width="44.42578125" customWidth="1"/>
    <col min="10104" max="10104" width="11.140625" customWidth="1"/>
    <col min="10105" max="10105" width="9" customWidth="1"/>
    <col min="10106" max="10107" width="8.85546875" customWidth="1"/>
    <col min="10109" max="10109" width="10.140625" customWidth="1"/>
    <col min="10110" max="10110" width="13.28515625" customWidth="1"/>
    <col min="10356" max="10356" width="5.5703125" customWidth="1"/>
    <col min="10357" max="10357" width="44.42578125" customWidth="1"/>
    <col min="10360" max="10360" width="11.140625" customWidth="1"/>
    <col min="10361" max="10361" width="9" customWidth="1"/>
    <col min="10362" max="10363" width="8.85546875" customWidth="1"/>
    <col min="10365" max="10365" width="10.140625" customWidth="1"/>
    <col min="10366" max="10366" width="13.28515625" customWidth="1"/>
    <col min="10612" max="10612" width="5.5703125" customWidth="1"/>
    <col min="10613" max="10613" width="44.42578125" customWidth="1"/>
    <col min="10616" max="10616" width="11.140625" customWidth="1"/>
    <col min="10617" max="10617" width="9" customWidth="1"/>
    <col min="10618" max="10619" width="8.85546875" customWidth="1"/>
    <col min="10621" max="10621" width="10.140625" customWidth="1"/>
    <col min="10622" max="10622" width="13.28515625" customWidth="1"/>
    <col min="10868" max="10868" width="5.5703125" customWidth="1"/>
    <col min="10869" max="10869" width="44.42578125" customWidth="1"/>
    <col min="10872" max="10872" width="11.140625" customWidth="1"/>
    <col min="10873" max="10873" width="9" customWidth="1"/>
    <col min="10874" max="10875" width="8.85546875" customWidth="1"/>
    <col min="10877" max="10877" width="10.140625" customWidth="1"/>
    <col min="10878" max="10878" width="13.28515625" customWidth="1"/>
    <col min="11124" max="11124" width="5.5703125" customWidth="1"/>
    <col min="11125" max="11125" width="44.42578125" customWidth="1"/>
    <col min="11128" max="11128" width="11.140625" customWidth="1"/>
    <col min="11129" max="11129" width="9" customWidth="1"/>
    <col min="11130" max="11131" width="8.85546875" customWidth="1"/>
    <col min="11133" max="11133" width="10.140625" customWidth="1"/>
    <col min="11134" max="11134" width="13.28515625" customWidth="1"/>
    <col min="11380" max="11380" width="5.5703125" customWidth="1"/>
    <col min="11381" max="11381" width="44.42578125" customWidth="1"/>
    <col min="11384" max="11384" width="11.140625" customWidth="1"/>
    <col min="11385" max="11385" width="9" customWidth="1"/>
    <col min="11386" max="11387" width="8.85546875" customWidth="1"/>
    <col min="11389" max="11389" width="10.140625" customWidth="1"/>
    <col min="11390" max="11390" width="13.28515625" customWidth="1"/>
    <col min="11636" max="11636" width="5.5703125" customWidth="1"/>
    <col min="11637" max="11637" width="44.42578125" customWidth="1"/>
    <col min="11640" max="11640" width="11.140625" customWidth="1"/>
    <col min="11641" max="11641" width="9" customWidth="1"/>
    <col min="11642" max="11643" width="8.85546875" customWidth="1"/>
    <col min="11645" max="11645" width="10.140625" customWidth="1"/>
    <col min="11646" max="11646" width="13.28515625" customWidth="1"/>
    <col min="11892" max="11892" width="5.5703125" customWidth="1"/>
    <col min="11893" max="11893" width="44.42578125" customWidth="1"/>
    <col min="11896" max="11896" width="11.140625" customWidth="1"/>
    <col min="11897" max="11897" width="9" customWidth="1"/>
    <col min="11898" max="11899" width="8.85546875" customWidth="1"/>
    <col min="11901" max="11901" width="10.140625" customWidth="1"/>
    <col min="11902" max="11902" width="13.28515625" customWidth="1"/>
    <col min="12148" max="12148" width="5.5703125" customWidth="1"/>
    <col min="12149" max="12149" width="44.42578125" customWidth="1"/>
    <col min="12152" max="12152" width="11.140625" customWidth="1"/>
    <col min="12153" max="12153" width="9" customWidth="1"/>
    <col min="12154" max="12155" width="8.85546875" customWidth="1"/>
    <col min="12157" max="12157" width="10.140625" customWidth="1"/>
    <col min="12158" max="12158" width="13.28515625" customWidth="1"/>
    <col min="12404" max="12404" width="5.5703125" customWidth="1"/>
    <col min="12405" max="12405" width="44.42578125" customWidth="1"/>
    <col min="12408" max="12408" width="11.140625" customWidth="1"/>
    <col min="12409" max="12409" width="9" customWidth="1"/>
    <col min="12410" max="12411" width="8.85546875" customWidth="1"/>
    <col min="12413" max="12413" width="10.140625" customWidth="1"/>
    <col min="12414" max="12414" width="13.28515625" customWidth="1"/>
    <col min="12660" max="12660" width="5.5703125" customWidth="1"/>
    <col min="12661" max="12661" width="44.42578125" customWidth="1"/>
    <col min="12664" max="12664" width="11.140625" customWidth="1"/>
    <col min="12665" max="12665" width="9" customWidth="1"/>
    <col min="12666" max="12667" width="8.85546875" customWidth="1"/>
    <col min="12669" max="12669" width="10.140625" customWidth="1"/>
    <col min="12670" max="12670" width="13.28515625" customWidth="1"/>
    <col min="12916" max="12916" width="5.5703125" customWidth="1"/>
    <col min="12917" max="12917" width="44.42578125" customWidth="1"/>
    <col min="12920" max="12920" width="11.140625" customWidth="1"/>
    <col min="12921" max="12921" width="9" customWidth="1"/>
    <col min="12922" max="12923" width="8.85546875" customWidth="1"/>
    <col min="12925" max="12925" width="10.140625" customWidth="1"/>
    <col min="12926" max="12926" width="13.28515625" customWidth="1"/>
    <col min="13172" max="13172" width="5.5703125" customWidth="1"/>
    <col min="13173" max="13173" width="44.42578125" customWidth="1"/>
    <col min="13176" max="13176" width="11.140625" customWidth="1"/>
    <col min="13177" max="13177" width="9" customWidth="1"/>
    <col min="13178" max="13179" width="8.85546875" customWidth="1"/>
    <col min="13181" max="13181" width="10.140625" customWidth="1"/>
    <col min="13182" max="13182" width="13.28515625" customWidth="1"/>
    <col min="13428" max="13428" width="5.5703125" customWidth="1"/>
    <col min="13429" max="13429" width="44.42578125" customWidth="1"/>
    <col min="13432" max="13432" width="11.140625" customWidth="1"/>
    <col min="13433" max="13433" width="9" customWidth="1"/>
    <col min="13434" max="13435" width="8.85546875" customWidth="1"/>
    <col min="13437" max="13437" width="10.140625" customWidth="1"/>
    <col min="13438" max="13438" width="13.28515625" customWidth="1"/>
    <col min="13684" max="13684" width="5.5703125" customWidth="1"/>
    <col min="13685" max="13685" width="44.42578125" customWidth="1"/>
    <col min="13688" max="13688" width="11.140625" customWidth="1"/>
    <col min="13689" max="13689" width="9" customWidth="1"/>
    <col min="13690" max="13691" width="8.85546875" customWidth="1"/>
    <col min="13693" max="13693" width="10.140625" customWidth="1"/>
    <col min="13694" max="13694" width="13.28515625" customWidth="1"/>
    <col min="13940" max="13940" width="5.5703125" customWidth="1"/>
    <col min="13941" max="13941" width="44.42578125" customWidth="1"/>
    <col min="13944" max="13944" width="11.140625" customWidth="1"/>
    <col min="13945" max="13945" width="9" customWidth="1"/>
    <col min="13946" max="13947" width="8.85546875" customWidth="1"/>
    <col min="13949" max="13949" width="10.140625" customWidth="1"/>
    <col min="13950" max="13950" width="13.28515625" customWidth="1"/>
    <col min="14196" max="14196" width="5.5703125" customWidth="1"/>
    <col min="14197" max="14197" width="44.42578125" customWidth="1"/>
    <col min="14200" max="14200" width="11.140625" customWidth="1"/>
    <col min="14201" max="14201" width="9" customWidth="1"/>
    <col min="14202" max="14203" width="8.85546875" customWidth="1"/>
    <col min="14205" max="14205" width="10.140625" customWidth="1"/>
    <col min="14206" max="14206" width="13.28515625" customWidth="1"/>
    <col min="14452" max="14452" width="5.5703125" customWidth="1"/>
    <col min="14453" max="14453" width="44.42578125" customWidth="1"/>
    <col min="14456" max="14456" width="11.140625" customWidth="1"/>
    <col min="14457" max="14457" width="9" customWidth="1"/>
    <col min="14458" max="14459" width="8.85546875" customWidth="1"/>
    <col min="14461" max="14461" width="10.140625" customWidth="1"/>
    <col min="14462" max="14462" width="13.28515625" customWidth="1"/>
    <col min="14708" max="14708" width="5.5703125" customWidth="1"/>
    <col min="14709" max="14709" width="44.42578125" customWidth="1"/>
    <col min="14712" max="14712" width="11.140625" customWidth="1"/>
    <col min="14713" max="14713" width="9" customWidth="1"/>
    <col min="14714" max="14715" width="8.85546875" customWidth="1"/>
    <col min="14717" max="14717" width="10.140625" customWidth="1"/>
    <col min="14718" max="14718" width="13.28515625" customWidth="1"/>
    <col min="14964" max="14964" width="5.5703125" customWidth="1"/>
    <col min="14965" max="14965" width="44.42578125" customWidth="1"/>
    <col min="14968" max="14968" width="11.140625" customWidth="1"/>
    <col min="14969" max="14969" width="9" customWidth="1"/>
    <col min="14970" max="14971" width="8.85546875" customWidth="1"/>
    <col min="14973" max="14973" width="10.140625" customWidth="1"/>
    <col min="14974" max="14974" width="13.28515625" customWidth="1"/>
    <col min="15220" max="15220" width="5.5703125" customWidth="1"/>
    <col min="15221" max="15221" width="44.42578125" customWidth="1"/>
    <col min="15224" max="15224" width="11.140625" customWidth="1"/>
    <col min="15225" max="15225" width="9" customWidth="1"/>
    <col min="15226" max="15227" width="8.85546875" customWidth="1"/>
    <col min="15229" max="15229" width="10.140625" customWidth="1"/>
    <col min="15230" max="15230" width="13.28515625" customWidth="1"/>
    <col min="15476" max="15476" width="5.5703125" customWidth="1"/>
    <col min="15477" max="15477" width="44.42578125" customWidth="1"/>
    <col min="15480" max="15480" width="11.140625" customWidth="1"/>
    <col min="15481" max="15481" width="9" customWidth="1"/>
    <col min="15482" max="15483" width="8.85546875" customWidth="1"/>
    <col min="15485" max="15485" width="10.140625" customWidth="1"/>
    <col min="15486" max="15486" width="13.28515625" customWidth="1"/>
    <col min="15732" max="15732" width="5.5703125" customWidth="1"/>
    <col min="15733" max="15733" width="44.42578125" customWidth="1"/>
    <col min="15736" max="15736" width="11.140625" customWidth="1"/>
    <col min="15737" max="15737" width="9" customWidth="1"/>
    <col min="15738" max="15739" width="8.85546875" customWidth="1"/>
    <col min="15741" max="15741" width="10.140625" customWidth="1"/>
    <col min="15742" max="15742" width="13.28515625" customWidth="1"/>
    <col min="15988" max="15988" width="5.5703125" customWidth="1"/>
    <col min="15989" max="15989" width="44.42578125" customWidth="1"/>
    <col min="15992" max="15992" width="11.140625" customWidth="1"/>
    <col min="15993" max="15993" width="9" customWidth="1"/>
    <col min="15994" max="15995" width="8.85546875" customWidth="1"/>
    <col min="15997" max="15997" width="10.140625" customWidth="1"/>
    <col min="15998" max="15998" width="13.28515625" customWidth="1"/>
  </cols>
  <sheetData>
    <row r="1" spans="1:12" ht="15.75" x14ac:dyDescent="0.25">
      <c r="A1" s="29" t="s">
        <v>7</v>
      </c>
      <c r="B1" s="26"/>
      <c r="C1" s="30"/>
      <c r="D1" s="31" t="s">
        <v>8</v>
      </c>
      <c r="E1" s="26"/>
      <c r="F1" s="32"/>
      <c r="G1" s="33"/>
      <c r="H1" s="33"/>
      <c r="I1" s="26"/>
      <c r="J1" s="26"/>
      <c r="K1" s="34"/>
    </row>
    <row r="2" spans="1:12" ht="15.75" x14ac:dyDescent="0.25">
      <c r="A2" s="35" t="s">
        <v>9</v>
      </c>
      <c r="B2" s="26"/>
      <c r="C2" s="30"/>
      <c r="D2" s="26" t="s">
        <v>10</v>
      </c>
      <c r="E2" s="26"/>
      <c r="F2" s="32"/>
      <c r="G2" s="33"/>
      <c r="H2" s="33"/>
      <c r="I2" s="26"/>
      <c r="J2" s="26"/>
      <c r="K2" s="34"/>
    </row>
    <row r="3" spans="1:12" ht="17.25" x14ac:dyDescent="0.3">
      <c r="A3" s="6"/>
      <c r="C3" s="75"/>
      <c r="D3" s="75"/>
      <c r="E3" s="75"/>
      <c r="F3" s="75"/>
      <c r="G3" s="75"/>
      <c r="H3" s="4"/>
      <c r="K3" s="5"/>
    </row>
    <row r="4" spans="1:12" ht="18.75" x14ac:dyDescent="0.3">
      <c r="A4" s="6"/>
      <c r="C4" s="39" t="s">
        <v>53</v>
      </c>
      <c r="D4" s="26"/>
      <c r="E4" s="26"/>
      <c r="F4" s="32"/>
      <c r="G4" s="33"/>
      <c r="H4" s="33"/>
      <c r="K4" s="5"/>
    </row>
    <row r="5" spans="1:12" ht="18.75" x14ac:dyDescent="0.3">
      <c r="A5" s="6"/>
      <c r="C5" s="39" t="s">
        <v>102</v>
      </c>
      <c r="D5" s="26"/>
      <c r="E5" s="26"/>
      <c r="F5" s="32"/>
      <c r="G5" s="33"/>
      <c r="H5" s="33"/>
      <c r="K5" s="5"/>
    </row>
    <row r="6" spans="1:12" ht="18.75" x14ac:dyDescent="0.3">
      <c r="A6" s="6"/>
      <c r="C6" s="39"/>
      <c r="D6" s="26" t="s">
        <v>112</v>
      </c>
      <c r="E6" s="26"/>
      <c r="F6" s="32"/>
      <c r="G6" s="33"/>
      <c r="H6" s="33"/>
      <c r="K6" s="5"/>
    </row>
    <row r="7" spans="1:12" ht="18" customHeight="1" x14ac:dyDescent="0.25">
      <c r="A7" s="76" t="s">
        <v>12</v>
      </c>
      <c r="B7" s="79" t="s">
        <v>11</v>
      </c>
      <c r="C7" s="76" t="s">
        <v>103</v>
      </c>
      <c r="D7" s="76" t="s">
        <v>104</v>
      </c>
      <c r="E7" s="76" t="s">
        <v>13</v>
      </c>
      <c r="F7" s="82" t="s">
        <v>14</v>
      </c>
      <c r="G7" s="83"/>
      <c r="H7" s="83"/>
      <c r="I7" s="83"/>
      <c r="J7" s="84"/>
      <c r="K7" s="89" t="s">
        <v>106</v>
      </c>
      <c r="L7" s="85" t="s">
        <v>21</v>
      </c>
    </row>
    <row r="8" spans="1:12" ht="18" customHeight="1" x14ac:dyDescent="0.25">
      <c r="A8" s="77"/>
      <c r="B8" s="80"/>
      <c r="C8" s="77"/>
      <c r="D8" s="77"/>
      <c r="E8" s="77"/>
      <c r="F8" s="82" t="s">
        <v>15</v>
      </c>
      <c r="G8" s="83"/>
      <c r="H8" s="83"/>
      <c r="I8" s="84"/>
      <c r="J8" s="76" t="s">
        <v>105</v>
      </c>
      <c r="K8" s="89"/>
      <c r="L8" s="86"/>
    </row>
    <row r="9" spans="1:12" ht="94.5" x14ac:dyDescent="0.25">
      <c r="A9" s="78"/>
      <c r="B9" s="81"/>
      <c r="C9" s="78"/>
      <c r="D9" s="78"/>
      <c r="E9" s="78"/>
      <c r="F9" s="36" t="s">
        <v>16</v>
      </c>
      <c r="G9" s="37" t="s">
        <v>17</v>
      </c>
      <c r="H9" s="37" t="s">
        <v>18</v>
      </c>
      <c r="I9" s="38" t="s">
        <v>19</v>
      </c>
      <c r="J9" s="78"/>
      <c r="K9" s="89"/>
      <c r="L9" s="87"/>
    </row>
    <row r="10" spans="1:12" ht="17.25" x14ac:dyDescent="0.3">
      <c r="A10" s="55">
        <v>1</v>
      </c>
      <c r="B10" s="55">
        <v>2</v>
      </c>
      <c r="C10" s="7">
        <v>3</v>
      </c>
      <c r="D10" s="55" t="s">
        <v>0</v>
      </c>
      <c r="E10" s="55" t="s">
        <v>1</v>
      </c>
      <c r="F10" s="55">
        <v>6</v>
      </c>
      <c r="G10" s="8">
        <v>7</v>
      </c>
      <c r="H10" s="8">
        <v>8</v>
      </c>
      <c r="I10" s="55">
        <v>9</v>
      </c>
      <c r="J10" s="55">
        <v>10</v>
      </c>
      <c r="K10" s="27" t="s">
        <v>2</v>
      </c>
      <c r="L10" s="48"/>
    </row>
    <row r="11" spans="1:12" s="61" customFormat="1" ht="16.5" customHeight="1" x14ac:dyDescent="0.3">
      <c r="A11" s="10">
        <v>1</v>
      </c>
      <c r="B11" s="41" t="s">
        <v>52</v>
      </c>
      <c r="C11" s="49">
        <v>1221</v>
      </c>
      <c r="D11" s="45">
        <f t="shared" ref="D11:D48" si="0">E11+J11</f>
        <v>892</v>
      </c>
      <c r="E11" s="40">
        <f>F11+G11+H11+I11</f>
        <v>892</v>
      </c>
      <c r="F11" s="71">
        <v>892</v>
      </c>
      <c r="G11" s="9"/>
      <c r="H11" s="12"/>
      <c r="I11" s="10"/>
      <c r="J11" s="52"/>
      <c r="K11" s="44">
        <f t="shared" ref="K11:K48" si="1">D11/C11*100</f>
        <v>73.054873054873056</v>
      </c>
      <c r="L11" s="70"/>
    </row>
    <row r="12" spans="1:12" s="61" customFormat="1" ht="16.5" customHeight="1" x14ac:dyDescent="0.3">
      <c r="A12" s="10">
        <v>2</v>
      </c>
      <c r="B12" s="11" t="s">
        <v>22</v>
      </c>
      <c r="C12" s="49">
        <v>996</v>
      </c>
      <c r="D12" s="45">
        <f t="shared" si="0"/>
        <v>905</v>
      </c>
      <c r="E12" s="40">
        <f t="shared" ref="E12:E48" si="2">F12+G12+H12+I12</f>
        <v>905</v>
      </c>
      <c r="F12" s="71">
        <v>905</v>
      </c>
      <c r="G12" s="42"/>
      <c r="H12" s="12"/>
      <c r="I12" s="43"/>
      <c r="J12" s="52"/>
      <c r="K12" s="44">
        <f t="shared" si="1"/>
        <v>90.863453815261039</v>
      </c>
      <c r="L12" s="70"/>
    </row>
    <row r="13" spans="1:12" s="61" customFormat="1" ht="16.5" customHeight="1" x14ac:dyDescent="0.3">
      <c r="A13" s="10">
        <v>3</v>
      </c>
      <c r="B13" s="11" t="s">
        <v>23</v>
      </c>
      <c r="C13" s="49">
        <v>552</v>
      </c>
      <c r="D13" s="45">
        <f t="shared" si="0"/>
        <v>546</v>
      </c>
      <c r="E13" s="40">
        <f t="shared" si="2"/>
        <v>541</v>
      </c>
      <c r="F13" s="71">
        <v>541</v>
      </c>
      <c r="G13" s="9"/>
      <c r="H13" s="12"/>
      <c r="I13" s="10"/>
      <c r="J13" s="52">
        <v>5</v>
      </c>
      <c r="K13" s="44">
        <f t="shared" si="1"/>
        <v>98.91304347826086</v>
      </c>
      <c r="L13" s="70"/>
    </row>
    <row r="14" spans="1:12" s="65" customFormat="1" ht="16.5" customHeight="1" x14ac:dyDescent="0.3">
      <c r="A14" s="10">
        <v>4</v>
      </c>
      <c r="B14" s="11" t="s">
        <v>107</v>
      </c>
      <c r="C14" s="49">
        <f>551+440</f>
        <v>991</v>
      </c>
      <c r="D14" s="45">
        <f t="shared" si="0"/>
        <v>951</v>
      </c>
      <c r="E14" s="40">
        <f t="shared" si="2"/>
        <v>951</v>
      </c>
      <c r="F14" s="52">
        <v>951</v>
      </c>
      <c r="G14" s="9"/>
      <c r="H14" s="12"/>
      <c r="I14" s="10"/>
      <c r="J14" s="52"/>
      <c r="K14" s="44">
        <f t="shared" si="1"/>
        <v>95.963673057517667</v>
      </c>
      <c r="L14" s="70"/>
    </row>
    <row r="15" spans="1:12" s="61" customFormat="1" ht="16.5" customHeight="1" x14ac:dyDescent="0.3">
      <c r="A15" s="10">
        <v>5</v>
      </c>
      <c r="B15" s="11" t="s">
        <v>24</v>
      </c>
      <c r="C15" s="49">
        <v>739</v>
      </c>
      <c r="D15" s="45">
        <f t="shared" si="0"/>
        <v>701</v>
      </c>
      <c r="E15" s="40">
        <f t="shared" si="2"/>
        <v>670</v>
      </c>
      <c r="F15" s="71">
        <v>670</v>
      </c>
      <c r="G15" s="9"/>
      <c r="H15" s="12"/>
      <c r="I15" s="10"/>
      <c r="J15" s="52">
        <v>31</v>
      </c>
      <c r="K15" s="44">
        <f t="shared" si="1"/>
        <v>94.857916102841671</v>
      </c>
      <c r="L15" s="70"/>
    </row>
    <row r="16" spans="1:12" s="61" customFormat="1" ht="16.5" customHeight="1" x14ac:dyDescent="0.3">
      <c r="A16" s="10">
        <v>6</v>
      </c>
      <c r="B16" s="11" t="s">
        <v>25</v>
      </c>
      <c r="C16" s="49">
        <v>290</v>
      </c>
      <c r="D16" s="45">
        <f t="shared" si="0"/>
        <v>282</v>
      </c>
      <c r="E16" s="40">
        <f t="shared" si="2"/>
        <v>282</v>
      </c>
      <c r="F16" s="71">
        <v>282</v>
      </c>
      <c r="G16" s="12"/>
      <c r="H16" s="9"/>
      <c r="I16" s="10"/>
      <c r="J16" s="52"/>
      <c r="K16" s="44">
        <f t="shared" si="1"/>
        <v>97.241379310344826</v>
      </c>
      <c r="L16" s="70"/>
    </row>
    <row r="17" spans="1:12" s="61" customFormat="1" ht="16.5" customHeight="1" x14ac:dyDescent="0.3">
      <c r="A17" s="10">
        <v>7</v>
      </c>
      <c r="B17" s="11" t="s">
        <v>26</v>
      </c>
      <c r="C17" s="49">
        <v>886</v>
      </c>
      <c r="D17" s="45">
        <f t="shared" si="0"/>
        <v>863</v>
      </c>
      <c r="E17" s="40">
        <f t="shared" si="2"/>
        <v>863</v>
      </c>
      <c r="F17" s="72">
        <v>863</v>
      </c>
      <c r="G17" s="12"/>
      <c r="H17" s="9"/>
      <c r="I17" s="10"/>
      <c r="J17" s="52"/>
      <c r="K17" s="44">
        <f t="shared" si="1"/>
        <v>97.404063205417614</v>
      </c>
      <c r="L17" s="70"/>
    </row>
    <row r="18" spans="1:12" s="64" customFormat="1" ht="16.5" customHeight="1" x14ac:dyDescent="0.3">
      <c r="A18" s="10">
        <v>8</v>
      </c>
      <c r="B18" s="11" t="s">
        <v>27</v>
      </c>
      <c r="C18" s="49">
        <v>437</v>
      </c>
      <c r="D18" s="45">
        <f t="shared" si="0"/>
        <v>429</v>
      </c>
      <c r="E18" s="40">
        <f t="shared" si="2"/>
        <v>425</v>
      </c>
      <c r="F18" s="72">
        <v>425</v>
      </c>
      <c r="G18" s="12"/>
      <c r="H18" s="9"/>
      <c r="I18" s="10"/>
      <c r="J18" s="52">
        <v>4</v>
      </c>
      <c r="K18" s="44">
        <f t="shared" si="1"/>
        <v>98.169336384439347</v>
      </c>
      <c r="L18" s="70"/>
    </row>
    <row r="19" spans="1:12" s="64" customFormat="1" ht="16.5" customHeight="1" x14ac:dyDescent="0.3">
      <c r="A19" s="10">
        <v>9</v>
      </c>
      <c r="B19" s="11" t="s">
        <v>28</v>
      </c>
      <c r="C19" s="49">
        <v>686</v>
      </c>
      <c r="D19" s="45">
        <f t="shared" si="0"/>
        <v>655</v>
      </c>
      <c r="E19" s="40">
        <f t="shared" si="2"/>
        <v>609</v>
      </c>
      <c r="F19" s="71">
        <v>609</v>
      </c>
      <c r="G19" s="12"/>
      <c r="H19" s="9"/>
      <c r="I19" s="10"/>
      <c r="J19" s="52">
        <v>46</v>
      </c>
      <c r="K19" s="44">
        <f t="shared" si="1"/>
        <v>95.481049562682216</v>
      </c>
      <c r="L19" s="70"/>
    </row>
    <row r="20" spans="1:12" s="61" customFormat="1" ht="16.5" customHeight="1" x14ac:dyDescent="0.3">
      <c r="A20" s="10">
        <v>10</v>
      </c>
      <c r="B20" s="11" t="s">
        <v>29</v>
      </c>
      <c r="C20" s="49">
        <v>616</v>
      </c>
      <c r="D20" s="45">
        <f t="shared" si="0"/>
        <v>592</v>
      </c>
      <c r="E20" s="40">
        <f t="shared" si="2"/>
        <v>583</v>
      </c>
      <c r="F20" s="71">
        <v>583</v>
      </c>
      <c r="G20" s="12"/>
      <c r="H20" s="9"/>
      <c r="I20" s="10"/>
      <c r="J20" s="52">
        <v>9</v>
      </c>
      <c r="K20" s="44">
        <f t="shared" si="1"/>
        <v>96.103896103896105</v>
      </c>
      <c r="L20" s="70"/>
    </row>
    <row r="21" spans="1:12" s="61" customFormat="1" ht="16.5" customHeight="1" x14ac:dyDescent="0.3">
      <c r="A21" s="10">
        <v>11</v>
      </c>
      <c r="B21" s="11" t="s">
        <v>30</v>
      </c>
      <c r="C21" s="49">
        <v>979</v>
      </c>
      <c r="D21" s="45">
        <f t="shared" si="0"/>
        <v>936</v>
      </c>
      <c r="E21" s="40">
        <f t="shared" si="2"/>
        <v>922</v>
      </c>
      <c r="F21" s="71">
        <v>922</v>
      </c>
      <c r="G21" s="12"/>
      <c r="H21" s="9"/>
      <c r="I21" s="10"/>
      <c r="J21" s="52">
        <f>3+11</f>
        <v>14</v>
      </c>
      <c r="K21" s="44">
        <f t="shared" si="1"/>
        <v>95.607763023493362</v>
      </c>
      <c r="L21" s="70"/>
    </row>
    <row r="22" spans="1:12" s="61" customFormat="1" ht="16.5" customHeight="1" x14ac:dyDescent="0.3">
      <c r="A22" s="10">
        <v>12</v>
      </c>
      <c r="B22" s="11" t="s">
        <v>31</v>
      </c>
      <c r="C22" s="49">
        <v>1006</v>
      </c>
      <c r="D22" s="45">
        <f t="shared" si="0"/>
        <v>977</v>
      </c>
      <c r="E22" s="40">
        <f t="shared" si="2"/>
        <v>955</v>
      </c>
      <c r="F22" s="73">
        <v>955</v>
      </c>
      <c r="G22" s="12"/>
      <c r="H22" s="9"/>
      <c r="I22" s="10"/>
      <c r="J22" s="52">
        <f>8+14</f>
        <v>22</v>
      </c>
      <c r="K22" s="44">
        <f t="shared" si="1"/>
        <v>97.117296222664024</v>
      </c>
      <c r="L22" s="70"/>
    </row>
    <row r="23" spans="1:12" s="61" customFormat="1" ht="16.5" customHeight="1" x14ac:dyDescent="0.3">
      <c r="A23" s="10">
        <v>13</v>
      </c>
      <c r="B23" s="11" t="s">
        <v>32</v>
      </c>
      <c r="C23" s="49">
        <v>727</v>
      </c>
      <c r="D23" s="45">
        <f t="shared" si="0"/>
        <v>720</v>
      </c>
      <c r="E23" s="40">
        <f t="shared" si="2"/>
        <v>663</v>
      </c>
      <c r="F23" s="73">
        <v>663</v>
      </c>
      <c r="G23" s="12"/>
      <c r="H23" s="9"/>
      <c r="I23" s="10"/>
      <c r="J23" s="52">
        <v>57</v>
      </c>
      <c r="K23" s="44">
        <f t="shared" si="1"/>
        <v>99.037138927097658</v>
      </c>
      <c r="L23" s="70"/>
    </row>
    <row r="24" spans="1:12" s="62" customFormat="1" ht="16.5" customHeight="1" x14ac:dyDescent="0.3">
      <c r="A24" s="10">
        <v>14</v>
      </c>
      <c r="B24" s="11" t="s">
        <v>33</v>
      </c>
      <c r="C24" s="49">
        <v>376</v>
      </c>
      <c r="D24" s="45">
        <f t="shared" si="0"/>
        <v>354</v>
      </c>
      <c r="E24" s="40">
        <f t="shared" si="2"/>
        <v>318</v>
      </c>
      <c r="F24" s="52">
        <v>318</v>
      </c>
      <c r="G24" s="12"/>
      <c r="H24" s="9"/>
      <c r="I24" s="10"/>
      <c r="J24" s="52">
        <v>36</v>
      </c>
      <c r="K24" s="44">
        <f t="shared" si="1"/>
        <v>94.148936170212778</v>
      </c>
      <c r="L24" s="70"/>
    </row>
    <row r="25" spans="1:12" s="62" customFormat="1" ht="16.5" customHeight="1" x14ac:dyDescent="0.3">
      <c r="A25" s="10">
        <v>15</v>
      </c>
      <c r="B25" s="11" t="s">
        <v>34</v>
      </c>
      <c r="C25" s="49">
        <v>851</v>
      </c>
      <c r="D25" s="45">
        <f t="shared" si="0"/>
        <v>833</v>
      </c>
      <c r="E25" s="40">
        <f t="shared" si="2"/>
        <v>833</v>
      </c>
      <c r="F25" s="73">
        <v>833</v>
      </c>
      <c r="G25" s="9"/>
      <c r="H25" s="9"/>
      <c r="I25" s="10"/>
      <c r="J25" s="52"/>
      <c r="K25" s="44">
        <f t="shared" si="1"/>
        <v>97.88484136310224</v>
      </c>
      <c r="L25" s="70"/>
    </row>
    <row r="26" spans="1:12" s="62" customFormat="1" ht="16.5" customHeight="1" x14ac:dyDescent="0.3">
      <c r="A26" s="10">
        <v>16</v>
      </c>
      <c r="B26" s="11" t="s">
        <v>35</v>
      </c>
      <c r="C26" s="49">
        <v>599</v>
      </c>
      <c r="D26" s="45">
        <f t="shared" si="0"/>
        <v>599</v>
      </c>
      <c r="E26" s="40">
        <f t="shared" si="2"/>
        <v>20</v>
      </c>
      <c r="F26" s="73">
        <v>20</v>
      </c>
      <c r="G26" s="9"/>
      <c r="H26" s="9"/>
      <c r="I26" s="10"/>
      <c r="J26" s="52">
        <v>579</v>
      </c>
      <c r="K26" s="44">
        <f t="shared" si="1"/>
        <v>100</v>
      </c>
      <c r="L26" s="70"/>
    </row>
    <row r="27" spans="1:12" s="62" customFormat="1" ht="16.5" customHeight="1" x14ac:dyDescent="0.3">
      <c r="A27" s="10">
        <v>17</v>
      </c>
      <c r="B27" s="11" t="s">
        <v>109</v>
      </c>
      <c r="C27" s="49">
        <v>919</v>
      </c>
      <c r="D27" s="45">
        <f t="shared" si="0"/>
        <v>895</v>
      </c>
      <c r="E27" s="40">
        <f t="shared" si="2"/>
        <v>769</v>
      </c>
      <c r="F27" s="73">
        <v>769</v>
      </c>
      <c r="G27" s="9"/>
      <c r="H27" s="9"/>
      <c r="I27" s="10"/>
      <c r="J27" s="52">
        <v>126</v>
      </c>
      <c r="K27" s="44">
        <f t="shared" si="1"/>
        <v>97.388465723612626</v>
      </c>
      <c r="L27" s="70"/>
    </row>
    <row r="28" spans="1:12" s="62" customFormat="1" ht="16.5" customHeight="1" x14ac:dyDescent="0.3">
      <c r="A28" s="10">
        <v>18</v>
      </c>
      <c r="B28" s="11" t="s">
        <v>36</v>
      </c>
      <c r="C28" s="49">
        <v>714</v>
      </c>
      <c r="D28" s="45">
        <f t="shared" si="0"/>
        <v>710</v>
      </c>
      <c r="E28" s="40">
        <f t="shared" si="2"/>
        <v>677</v>
      </c>
      <c r="F28" s="73">
        <v>677</v>
      </c>
      <c r="G28" s="9"/>
      <c r="H28" s="9"/>
      <c r="I28" s="10"/>
      <c r="J28" s="52">
        <v>33</v>
      </c>
      <c r="K28" s="44">
        <f t="shared" si="1"/>
        <v>99.439775910364148</v>
      </c>
      <c r="L28" s="70"/>
    </row>
    <row r="29" spans="1:12" s="62" customFormat="1" ht="16.5" customHeight="1" x14ac:dyDescent="0.3">
      <c r="A29" s="10">
        <v>19</v>
      </c>
      <c r="B29" s="11" t="s">
        <v>37</v>
      </c>
      <c r="C29" s="49">
        <v>656</v>
      </c>
      <c r="D29" s="45">
        <f t="shared" si="0"/>
        <v>655</v>
      </c>
      <c r="E29" s="40">
        <f t="shared" si="2"/>
        <v>642</v>
      </c>
      <c r="F29" s="73">
        <v>642</v>
      </c>
      <c r="G29" s="9"/>
      <c r="H29" s="9"/>
      <c r="I29" s="10"/>
      <c r="J29" s="52">
        <v>13</v>
      </c>
      <c r="K29" s="44">
        <f t="shared" si="1"/>
        <v>99.847560975609767</v>
      </c>
      <c r="L29" s="70"/>
    </row>
    <row r="30" spans="1:12" s="62" customFormat="1" ht="16.5" customHeight="1" x14ac:dyDescent="0.3">
      <c r="A30" s="10">
        <v>20</v>
      </c>
      <c r="B30" s="11" t="s">
        <v>38</v>
      </c>
      <c r="C30" s="58">
        <v>567</v>
      </c>
      <c r="D30" s="45">
        <f t="shared" si="0"/>
        <v>529</v>
      </c>
      <c r="E30" s="40">
        <f t="shared" si="2"/>
        <v>529</v>
      </c>
      <c r="F30" s="73">
        <v>529</v>
      </c>
      <c r="G30" s="59"/>
      <c r="H30" s="59"/>
      <c r="I30" s="57"/>
      <c r="J30" s="60"/>
      <c r="K30" s="44">
        <f t="shared" si="1"/>
        <v>93.298059964726633</v>
      </c>
      <c r="L30" s="70"/>
    </row>
    <row r="31" spans="1:12" s="62" customFormat="1" ht="16.5" customHeight="1" x14ac:dyDescent="0.3">
      <c r="A31" s="10">
        <v>21</v>
      </c>
      <c r="B31" s="11" t="s">
        <v>39</v>
      </c>
      <c r="C31" s="49">
        <v>918</v>
      </c>
      <c r="D31" s="45">
        <f t="shared" si="0"/>
        <v>912</v>
      </c>
      <c r="E31" s="40">
        <f t="shared" si="2"/>
        <v>795</v>
      </c>
      <c r="F31" s="73">
        <v>795</v>
      </c>
      <c r="G31" s="9"/>
      <c r="H31" s="9"/>
      <c r="I31" s="10"/>
      <c r="J31" s="52">
        <f>10+107</f>
        <v>117</v>
      </c>
      <c r="K31" s="44">
        <f t="shared" si="1"/>
        <v>99.346405228758172</v>
      </c>
      <c r="L31" s="70"/>
    </row>
    <row r="32" spans="1:12" s="62" customFormat="1" ht="16.5" customHeight="1" x14ac:dyDescent="0.3">
      <c r="A32" s="10">
        <v>22</v>
      </c>
      <c r="B32" s="11" t="s">
        <v>40</v>
      </c>
      <c r="C32" s="49">
        <v>397</v>
      </c>
      <c r="D32" s="45">
        <f t="shared" si="0"/>
        <v>392</v>
      </c>
      <c r="E32" s="40">
        <f t="shared" si="2"/>
        <v>358</v>
      </c>
      <c r="F32" s="73">
        <v>358</v>
      </c>
      <c r="G32" s="46"/>
      <c r="H32" s="9"/>
      <c r="I32" s="10"/>
      <c r="J32" s="52">
        <v>34</v>
      </c>
      <c r="K32" s="44">
        <f t="shared" si="1"/>
        <v>98.740554156171285</v>
      </c>
      <c r="L32" s="70"/>
    </row>
    <row r="33" spans="1:12" s="62" customFormat="1" ht="16.5" customHeight="1" x14ac:dyDescent="0.3">
      <c r="A33" s="10">
        <v>23</v>
      </c>
      <c r="B33" s="11" t="s">
        <v>100</v>
      </c>
      <c r="C33" s="49">
        <v>788</v>
      </c>
      <c r="D33" s="45">
        <f t="shared" si="0"/>
        <v>610</v>
      </c>
      <c r="E33" s="40">
        <f t="shared" si="2"/>
        <v>610</v>
      </c>
      <c r="F33" s="73"/>
      <c r="G33" s="73">
        <v>610</v>
      </c>
      <c r="H33" s="9"/>
      <c r="I33" s="10"/>
      <c r="J33" s="52"/>
      <c r="K33" s="44">
        <f t="shared" si="1"/>
        <v>77.411167512690355</v>
      </c>
      <c r="L33" s="70"/>
    </row>
    <row r="34" spans="1:12" s="62" customFormat="1" ht="16.5" customHeight="1" x14ac:dyDescent="0.3">
      <c r="A34" s="10">
        <v>24</v>
      </c>
      <c r="B34" s="11" t="s">
        <v>41</v>
      </c>
      <c r="C34" s="49">
        <v>1106</v>
      </c>
      <c r="D34" s="45">
        <f t="shared" si="0"/>
        <v>1016</v>
      </c>
      <c r="E34" s="40">
        <f t="shared" si="2"/>
        <v>1016</v>
      </c>
      <c r="F34" s="73"/>
      <c r="G34" s="73">
        <v>1016</v>
      </c>
      <c r="H34" s="9"/>
      <c r="I34" s="10"/>
      <c r="J34" s="52"/>
      <c r="K34" s="44">
        <f t="shared" si="1"/>
        <v>91.862567811934909</v>
      </c>
      <c r="L34" s="70"/>
    </row>
    <row r="35" spans="1:12" s="62" customFormat="1" ht="16.5" customHeight="1" x14ac:dyDescent="0.3">
      <c r="A35" s="10">
        <v>25</v>
      </c>
      <c r="B35" s="11" t="s">
        <v>42</v>
      </c>
      <c r="C35" s="49">
        <v>775</v>
      </c>
      <c r="D35" s="45">
        <f t="shared" si="0"/>
        <v>713</v>
      </c>
      <c r="E35" s="40">
        <f t="shared" si="2"/>
        <v>713</v>
      </c>
      <c r="F35" s="73"/>
      <c r="G35" s="73">
        <v>713</v>
      </c>
      <c r="H35" s="9"/>
      <c r="I35" s="10"/>
      <c r="J35" s="52"/>
      <c r="K35" s="44">
        <f t="shared" si="1"/>
        <v>92</v>
      </c>
      <c r="L35" s="70"/>
    </row>
    <row r="36" spans="1:12" s="62" customFormat="1" ht="16.5" customHeight="1" x14ac:dyDescent="0.3">
      <c r="A36" s="10">
        <v>26</v>
      </c>
      <c r="B36" s="11" t="s">
        <v>43</v>
      </c>
      <c r="C36" s="49">
        <v>976</v>
      </c>
      <c r="D36" s="45">
        <f t="shared" si="0"/>
        <v>852</v>
      </c>
      <c r="E36" s="40">
        <f t="shared" si="2"/>
        <v>852</v>
      </c>
      <c r="F36" s="73"/>
      <c r="G36" s="73">
        <v>852</v>
      </c>
      <c r="H36" s="9"/>
      <c r="I36" s="10"/>
      <c r="J36" s="52"/>
      <c r="K36" s="44">
        <f t="shared" si="1"/>
        <v>87.295081967213122</v>
      </c>
      <c r="L36" s="70"/>
    </row>
    <row r="37" spans="1:12" s="62" customFormat="1" ht="16.5" customHeight="1" x14ac:dyDescent="0.3">
      <c r="A37" s="10">
        <v>27</v>
      </c>
      <c r="B37" s="11" t="s">
        <v>108</v>
      </c>
      <c r="C37" s="49">
        <v>523</v>
      </c>
      <c r="D37" s="45">
        <f t="shared" si="0"/>
        <v>442</v>
      </c>
      <c r="E37" s="40">
        <f t="shared" si="2"/>
        <v>442</v>
      </c>
      <c r="F37" s="73"/>
      <c r="G37" s="73">
        <v>442</v>
      </c>
      <c r="H37" s="9"/>
      <c r="I37" s="10"/>
      <c r="J37" s="52"/>
      <c r="K37" s="44">
        <f t="shared" si="1"/>
        <v>84.512428298279161</v>
      </c>
      <c r="L37" s="70"/>
    </row>
    <row r="38" spans="1:12" s="62" customFormat="1" ht="16.5" customHeight="1" x14ac:dyDescent="0.3">
      <c r="A38" s="10">
        <v>28</v>
      </c>
      <c r="B38" s="11" t="s">
        <v>101</v>
      </c>
      <c r="C38" s="49">
        <v>662</v>
      </c>
      <c r="D38" s="45">
        <f t="shared" si="0"/>
        <v>580</v>
      </c>
      <c r="E38" s="40">
        <f t="shared" si="2"/>
        <v>580</v>
      </c>
      <c r="F38" s="73"/>
      <c r="G38" s="73">
        <v>580</v>
      </c>
      <c r="H38" s="9"/>
      <c r="I38" s="10"/>
      <c r="J38" s="52"/>
      <c r="K38" s="44">
        <f t="shared" si="1"/>
        <v>87.61329305135952</v>
      </c>
      <c r="L38" s="70"/>
    </row>
    <row r="39" spans="1:12" s="62" customFormat="1" ht="16.5" customHeight="1" x14ac:dyDescent="0.3">
      <c r="A39" s="10">
        <v>29</v>
      </c>
      <c r="B39" s="11" t="s">
        <v>44</v>
      </c>
      <c r="C39" s="49">
        <v>523</v>
      </c>
      <c r="D39" s="45">
        <f t="shared" si="0"/>
        <v>449</v>
      </c>
      <c r="E39" s="40">
        <f t="shared" si="2"/>
        <v>397</v>
      </c>
      <c r="F39" s="73"/>
      <c r="G39" s="73">
        <v>397</v>
      </c>
      <c r="H39" s="9"/>
      <c r="I39" s="10"/>
      <c r="J39" s="52">
        <v>52</v>
      </c>
      <c r="K39" s="44">
        <f t="shared" si="1"/>
        <v>85.850860420650093</v>
      </c>
      <c r="L39" s="70"/>
    </row>
    <row r="40" spans="1:12" s="62" customFormat="1" ht="16.5" customHeight="1" x14ac:dyDescent="0.3">
      <c r="A40" s="10">
        <v>30</v>
      </c>
      <c r="B40" s="11" t="s">
        <v>45</v>
      </c>
      <c r="C40" s="49">
        <v>509</v>
      </c>
      <c r="D40" s="45">
        <f t="shared" si="0"/>
        <v>509</v>
      </c>
      <c r="E40" s="40">
        <f t="shared" si="2"/>
        <v>15</v>
      </c>
      <c r="F40" s="73"/>
      <c r="G40" s="73">
        <v>15</v>
      </c>
      <c r="H40" s="9"/>
      <c r="I40" s="10"/>
      <c r="J40" s="52">
        <v>494</v>
      </c>
      <c r="K40" s="44">
        <f t="shared" si="1"/>
        <v>100</v>
      </c>
      <c r="L40" s="70"/>
    </row>
    <row r="41" spans="1:12" s="62" customFormat="1" ht="16.5" customHeight="1" x14ac:dyDescent="0.3">
      <c r="A41" s="10">
        <v>31</v>
      </c>
      <c r="B41" s="11" t="s">
        <v>46</v>
      </c>
      <c r="C41" s="49">
        <v>1038</v>
      </c>
      <c r="D41" s="45">
        <f t="shared" si="0"/>
        <v>738</v>
      </c>
      <c r="E41" s="40">
        <f t="shared" si="2"/>
        <v>738</v>
      </c>
      <c r="F41" s="73"/>
      <c r="G41" s="73">
        <v>738</v>
      </c>
      <c r="H41" s="9"/>
      <c r="I41" s="10"/>
      <c r="J41" s="52"/>
      <c r="K41" s="44">
        <f t="shared" si="1"/>
        <v>71.098265895953759</v>
      </c>
      <c r="L41" s="70"/>
    </row>
    <row r="42" spans="1:12" s="62" customFormat="1" ht="16.5" customHeight="1" x14ac:dyDescent="0.3">
      <c r="A42" s="10">
        <v>32</v>
      </c>
      <c r="B42" s="11" t="s">
        <v>47</v>
      </c>
      <c r="C42" s="49">
        <v>1507</v>
      </c>
      <c r="D42" s="45">
        <f t="shared" si="0"/>
        <v>1318</v>
      </c>
      <c r="E42" s="40">
        <f t="shared" si="2"/>
        <v>1318</v>
      </c>
      <c r="F42" s="73"/>
      <c r="G42" s="73">
        <v>1318</v>
      </c>
      <c r="H42" s="9"/>
      <c r="I42" s="10"/>
      <c r="J42" s="52"/>
      <c r="K42" s="44">
        <f t="shared" si="1"/>
        <v>87.458526874585274</v>
      </c>
      <c r="L42" s="70"/>
    </row>
    <row r="43" spans="1:12" s="62" customFormat="1" ht="16.5" customHeight="1" x14ac:dyDescent="0.3">
      <c r="A43" s="10">
        <v>33</v>
      </c>
      <c r="B43" s="11" t="s">
        <v>110</v>
      </c>
      <c r="C43" s="49">
        <v>995</v>
      </c>
      <c r="D43" s="45">
        <f t="shared" si="0"/>
        <v>889</v>
      </c>
      <c r="E43" s="40">
        <f t="shared" si="2"/>
        <v>889</v>
      </c>
      <c r="F43" s="48"/>
      <c r="G43" s="48">
        <v>889</v>
      </c>
      <c r="H43" s="52"/>
      <c r="I43" s="10"/>
      <c r="J43" s="52"/>
      <c r="K43" s="44">
        <f t="shared" si="1"/>
        <v>89.346733668341699</v>
      </c>
      <c r="L43" s="70"/>
    </row>
    <row r="44" spans="1:12" s="62" customFormat="1" ht="16.5" customHeight="1" x14ac:dyDescent="0.3">
      <c r="A44" s="10">
        <v>34</v>
      </c>
      <c r="B44" s="11" t="s">
        <v>111</v>
      </c>
      <c r="C44" s="49">
        <v>1250</v>
      </c>
      <c r="D44" s="45">
        <f t="shared" si="0"/>
        <v>1250</v>
      </c>
      <c r="E44" s="40">
        <f t="shared" si="2"/>
        <v>1129</v>
      </c>
      <c r="F44" s="73"/>
      <c r="G44" s="9"/>
      <c r="H44" s="73">
        <v>1129</v>
      </c>
      <c r="I44" s="10"/>
      <c r="J44" s="53">
        <v>121</v>
      </c>
      <c r="K44" s="44">
        <f t="shared" si="1"/>
        <v>100</v>
      </c>
      <c r="L44" s="70"/>
    </row>
    <row r="45" spans="1:12" s="62" customFormat="1" ht="16.5" customHeight="1" x14ac:dyDescent="0.3">
      <c r="A45" s="10">
        <v>35</v>
      </c>
      <c r="B45" s="11" t="s">
        <v>48</v>
      </c>
      <c r="C45" s="49">
        <v>1464</v>
      </c>
      <c r="D45" s="45">
        <f t="shared" si="0"/>
        <v>1464</v>
      </c>
      <c r="E45" s="40">
        <f t="shared" si="2"/>
        <v>1222</v>
      </c>
      <c r="F45" s="73"/>
      <c r="G45" s="9"/>
      <c r="H45" s="73">
        <v>1222</v>
      </c>
      <c r="I45" s="10"/>
      <c r="J45" s="52">
        <v>242</v>
      </c>
      <c r="K45" s="44">
        <f t="shared" si="1"/>
        <v>100</v>
      </c>
      <c r="L45" s="70"/>
    </row>
    <row r="46" spans="1:12" s="62" customFormat="1" ht="16.5" customHeight="1" x14ac:dyDescent="0.3">
      <c r="A46" s="10">
        <v>36</v>
      </c>
      <c r="B46" s="11" t="s">
        <v>49</v>
      </c>
      <c r="C46" s="49">
        <v>1420</v>
      </c>
      <c r="D46" s="45">
        <f t="shared" si="0"/>
        <v>1361</v>
      </c>
      <c r="E46" s="40">
        <f t="shared" si="2"/>
        <v>1306</v>
      </c>
      <c r="F46" s="73"/>
      <c r="G46" s="9"/>
      <c r="H46" s="73">
        <v>1306</v>
      </c>
      <c r="I46" s="10"/>
      <c r="J46" s="52">
        <v>55</v>
      </c>
      <c r="K46" s="44">
        <f t="shared" si="1"/>
        <v>95.845070422535215</v>
      </c>
      <c r="L46" s="70"/>
    </row>
    <row r="47" spans="1:12" s="62" customFormat="1" ht="16.5" customHeight="1" x14ac:dyDescent="0.3">
      <c r="A47" s="10">
        <v>37</v>
      </c>
      <c r="B47" s="11" t="s">
        <v>50</v>
      </c>
      <c r="C47" s="49">
        <v>1630</v>
      </c>
      <c r="D47" s="45">
        <f t="shared" si="0"/>
        <v>1587</v>
      </c>
      <c r="E47" s="40">
        <f t="shared" si="2"/>
        <v>1587</v>
      </c>
      <c r="F47" s="48"/>
      <c r="G47" s="9"/>
      <c r="H47" s="48">
        <v>1587</v>
      </c>
      <c r="I47" s="10"/>
      <c r="J47" s="52"/>
      <c r="K47" s="44">
        <f t="shared" si="1"/>
        <v>97.361963190184056</v>
      </c>
      <c r="L47" s="70"/>
    </row>
    <row r="48" spans="1:12" s="62" customFormat="1" ht="16.5" customHeight="1" x14ac:dyDescent="0.3">
      <c r="A48" s="10">
        <v>38</v>
      </c>
      <c r="B48" s="11" t="s">
        <v>51</v>
      </c>
      <c r="C48" s="50">
        <v>360</v>
      </c>
      <c r="D48" s="45">
        <f t="shared" si="0"/>
        <v>330</v>
      </c>
      <c r="E48" s="40">
        <f t="shared" si="2"/>
        <v>330</v>
      </c>
      <c r="F48" s="48"/>
      <c r="G48" s="9"/>
      <c r="H48" s="48"/>
      <c r="I48" s="48">
        <v>330</v>
      </c>
      <c r="J48" s="52"/>
      <c r="K48" s="44">
        <f t="shared" si="1"/>
        <v>91.666666666666657</v>
      </c>
      <c r="L48" s="70"/>
    </row>
    <row r="49" spans="1:12" ht="16.5" customHeight="1" x14ac:dyDescent="0.3">
      <c r="A49" s="13"/>
      <c r="B49" s="25" t="s">
        <v>3</v>
      </c>
      <c r="C49" s="68">
        <f t="shared" ref="C49:J49" si="3">SUM(C11:C48)</f>
        <v>31649</v>
      </c>
      <c r="D49" s="68">
        <f t="shared" si="3"/>
        <v>29436</v>
      </c>
      <c r="E49" s="68">
        <f t="shared" si="3"/>
        <v>27346</v>
      </c>
      <c r="F49" s="68">
        <f t="shared" si="3"/>
        <v>14202</v>
      </c>
      <c r="G49" s="68">
        <f t="shared" si="3"/>
        <v>7570</v>
      </c>
      <c r="H49" s="68">
        <f t="shared" si="3"/>
        <v>5244</v>
      </c>
      <c r="I49" s="68">
        <f t="shared" si="3"/>
        <v>330</v>
      </c>
      <c r="J49" s="68">
        <f t="shared" si="3"/>
        <v>2090</v>
      </c>
      <c r="K49" s="69">
        <f t="shared" ref="K49" si="4">D49/C49*100</f>
        <v>93.007677967708304</v>
      </c>
      <c r="L49" s="52"/>
    </row>
    <row r="50" spans="1:12" ht="13.5" customHeight="1" x14ac:dyDescent="0.3">
      <c r="A50" s="3"/>
      <c r="B50" s="14"/>
      <c r="C50" s="1"/>
      <c r="E50" s="15"/>
      <c r="F50" s="3"/>
      <c r="G50" s="4"/>
      <c r="H50" s="4"/>
      <c r="K50" s="5"/>
    </row>
    <row r="51" spans="1:12" ht="18" hidden="1" x14ac:dyDescent="0.3">
      <c r="A51" s="16"/>
      <c r="B51" s="2" t="s">
        <v>4</v>
      </c>
      <c r="C51" s="1"/>
      <c r="D51" s="17"/>
      <c r="E51" s="17"/>
      <c r="F51" s="16"/>
      <c r="G51" s="4" t="s">
        <v>113</v>
      </c>
      <c r="H51" s="4"/>
      <c r="I51" s="17"/>
      <c r="J51" s="17"/>
      <c r="K51" s="18"/>
    </row>
    <row r="52" spans="1:12" ht="18" hidden="1" x14ac:dyDescent="0.3">
      <c r="A52" s="16"/>
      <c r="B52" s="17"/>
      <c r="C52" s="19"/>
      <c r="D52" s="2"/>
      <c r="E52" s="63"/>
      <c r="F52" s="20"/>
      <c r="G52" s="21"/>
      <c r="H52" s="21" t="s">
        <v>6</v>
      </c>
      <c r="I52" s="2"/>
      <c r="J52" s="2"/>
      <c r="K52" s="18"/>
    </row>
    <row r="53" spans="1:12" ht="17.25" hidden="1" x14ac:dyDescent="0.3">
      <c r="A53" s="16"/>
      <c r="B53" s="17"/>
      <c r="C53" s="1"/>
      <c r="D53" s="17"/>
      <c r="E53" s="23"/>
      <c r="F53" s="16"/>
      <c r="G53" s="4"/>
      <c r="H53" s="4"/>
      <c r="I53" s="17"/>
      <c r="J53" s="17"/>
      <c r="K53" s="18"/>
    </row>
    <row r="54" spans="1:12" ht="17.25" hidden="1" x14ac:dyDescent="0.3">
      <c r="A54" s="16"/>
      <c r="B54" s="17"/>
      <c r="C54" s="67"/>
      <c r="D54" s="17"/>
      <c r="E54" s="17"/>
      <c r="F54" s="22"/>
      <c r="G54" s="4"/>
      <c r="H54" s="4"/>
      <c r="I54" s="17"/>
      <c r="J54" s="17"/>
      <c r="K54" s="18"/>
    </row>
    <row r="55" spans="1:12" s="24" customFormat="1" ht="18" hidden="1" x14ac:dyDescent="0.3">
      <c r="A55" s="16"/>
      <c r="B55" s="2" t="s">
        <v>5</v>
      </c>
      <c r="C55" s="1"/>
      <c r="D55" s="17"/>
      <c r="E55" s="23"/>
      <c r="F55" s="16"/>
      <c r="G55" s="4"/>
      <c r="H55" s="88" t="s">
        <v>20</v>
      </c>
      <c r="I55" s="88"/>
      <c r="J55" s="88"/>
      <c r="K55" s="88"/>
    </row>
    <row r="56" spans="1:12" s="24" customFormat="1" ht="18" hidden="1" x14ac:dyDescent="0.3">
      <c r="A56" s="16"/>
      <c r="B56" s="28"/>
      <c r="C56" s="1"/>
      <c r="D56" s="17"/>
      <c r="E56" s="23"/>
      <c r="G56" s="4"/>
      <c r="H56" s="4"/>
      <c r="I56" s="2"/>
      <c r="J56" s="16"/>
      <c r="K56" s="18"/>
      <c r="L56" s="66"/>
    </row>
    <row r="57" spans="1:12" hidden="1" x14ac:dyDescent="0.25">
      <c r="J57" s="47"/>
    </row>
    <row r="58" spans="1:12" hidden="1" x14ac:dyDescent="0.25">
      <c r="D58" s="56"/>
      <c r="F58" s="47"/>
      <c r="J58" s="47"/>
      <c r="K58" s="51"/>
    </row>
    <row r="59" spans="1:12" x14ac:dyDescent="0.25">
      <c r="C59" s="47"/>
      <c r="D59" s="56"/>
      <c r="J59" s="47"/>
      <c r="K59" s="5"/>
      <c r="L59" s="54"/>
    </row>
    <row r="62" spans="1:12" x14ac:dyDescent="0.25">
      <c r="E62" s="47"/>
    </row>
    <row r="68" spans="10:10" x14ac:dyDescent="0.25">
      <c r="J68" s="47"/>
    </row>
  </sheetData>
  <mergeCells count="12">
    <mergeCell ref="L7:L9"/>
    <mergeCell ref="F8:I8"/>
    <mergeCell ref="J8:J9"/>
    <mergeCell ref="H55:K55"/>
    <mergeCell ref="K7:K9"/>
    <mergeCell ref="C3:G3"/>
    <mergeCell ref="A7:A9"/>
    <mergeCell ref="B7:B9"/>
    <mergeCell ref="C7:C9"/>
    <mergeCell ref="D7:D9"/>
    <mergeCell ref="E7:E9"/>
    <mergeCell ref="F7:J7"/>
  </mergeCells>
  <printOptions horizontalCentered="1"/>
  <pageMargins left="0.56999999999999995" right="0.2" top="0.23" bottom="0.25" header="0.3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P68"/>
  <sheetViews>
    <sheetView topLeftCell="A4" zoomScale="115" zoomScaleNormal="115" workbookViewId="0">
      <selection activeCell="M11" sqref="M11:DP56"/>
    </sheetView>
  </sheetViews>
  <sheetFormatPr defaultRowHeight="15" x14ac:dyDescent="0.25"/>
  <cols>
    <col min="1" max="1" width="5.5703125" customWidth="1"/>
    <col min="2" max="2" width="27.85546875" customWidth="1"/>
    <col min="3" max="3" width="9.5703125" customWidth="1"/>
    <col min="4" max="4" width="10.5703125" customWidth="1"/>
    <col min="5" max="5" width="9.7109375" customWidth="1"/>
    <col min="6" max="6" width="9.28515625" customWidth="1"/>
    <col min="7" max="7" width="9.7109375" customWidth="1"/>
    <col min="8" max="8" width="9.42578125" customWidth="1"/>
    <col min="9" max="9" width="9.28515625" customWidth="1"/>
    <col min="10" max="10" width="8.140625" customWidth="1"/>
    <col min="11" max="11" width="11.28515625" style="3" customWidth="1"/>
    <col min="12" max="12" width="9.5703125" customWidth="1"/>
    <col min="116" max="116" width="5.5703125" customWidth="1"/>
    <col min="117" max="117" width="44.42578125" customWidth="1"/>
    <col min="120" max="120" width="11.140625" customWidth="1"/>
    <col min="121" max="121" width="9" customWidth="1"/>
    <col min="122" max="123" width="8.85546875" customWidth="1"/>
    <col min="125" max="125" width="10.140625" customWidth="1"/>
    <col min="126" max="126" width="13.28515625" customWidth="1"/>
    <col min="372" max="372" width="5.5703125" customWidth="1"/>
    <col min="373" max="373" width="44.42578125" customWidth="1"/>
    <col min="376" max="376" width="11.140625" customWidth="1"/>
    <col min="377" max="377" width="9" customWidth="1"/>
    <col min="378" max="379" width="8.85546875" customWidth="1"/>
    <col min="381" max="381" width="10.140625" customWidth="1"/>
    <col min="382" max="382" width="13.28515625" customWidth="1"/>
    <col min="628" max="628" width="5.5703125" customWidth="1"/>
    <col min="629" max="629" width="44.42578125" customWidth="1"/>
    <col min="632" max="632" width="11.140625" customWidth="1"/>
    <col min="633" max="633" width="9" customWidth="1"/>
    <col min="634" max="635" width="8.85546875" customWidth="1"/>
    <col min="637" max="637" width="10.140625" customWidth="1"/>
    <col min="638" max="638" width="13.28515625" customWidth="1"/>
    <col min="884" max="884" width="5.5703125" customWidth="1"/>
    <col min="885" max="885" width="44.42578125" customWidth="1"/>
    <col min="888" max="888" width="11.140625" customWidth="1"/>
    <col min="889" max="889" width="9" customWidth="1"/>
    <col min="890" max="891" width="8.85546875" customWidth="1"/>
    <col min="893" max="893" width="10.140625" customWidth="1"/>
    <col min="894" max="894" width="13.28515625" customWidth="1"/>
    <col min="1140" max="1140" width="5.5703125" customWidth="1"/>
    <col min="1141" max="1141" width="44.42578125" customWidth="1"/>
    <col min="1144" max="1144" width="11.140625" customWidth="1"/>
    <col min="1145" max="1145" width="9" customWidth="1"/>
    <col min="1146" max="1147" width="8.85546875" customWidth="1"/>
    <col min="1149" max="1149" width="10.140625" customWidth="1"/>
    <col min="1150" max="1150" width="13.28515625" customWidth="1"/>
    <col min="1396" max="1396" width="5.5703125" customWidth="1"/>
    <col min="1397" max="1397" width="44.42578125" customWidth="1"/>
    <col min="1400" max="1400" width="11.140625" customWidth="1"/>
    <col min="1401" max="1401" width="9" customWidth="1"/>
    <col min="1402" max="1403" width="8.85546875" customWidth="1"/>
    <col min="1405" max="1405" width="10.140625" customWidth="1"/>
    <col min="1406" max="1406" width="13.28515625" customWidth="1"/>
    <col min="1652" max="1652" width="5.5703125" customWidth="1"/>
    <col min="1653" max="1653" width="44.42578125" customWidth="1"/>
    <col min="1656" max="1656" width="11.140625" customWidth="1"/>
    <col min="1657" max="1657" width="9" customWidth="1"/>
    <col min="1658" max="1659" width="8.85546875" customWidth="1"/>
    <col min="1661" max="1661" width="10.140625" customWidth="1"/>
    <col min="1662" max="1662" width="13.28515625" customWidth="1"/>
    <col min="1908" max="1908" width="5.5703125" customWidth="1"/>
    <col min="1909" max="1909" width="44.42578125" customWidth="1"/>
    <col min="1912" max="1912" width="11.140625" customWidth="1"/>
    <col min="1913" max="1913" width="9" customWidth="1"/>
    <col min="1914" max="1915" width="8.85546875" customWidth="1"/>
    <col min="1917" max="1917" width="10.140625" customWidth="1"/>
    <col min="1918" max="1918" width="13.28515625" customWidth="1"/>
    <col min="2164" max="2164" width="5.5703125" customWidth="1"/>
    <col min="2165" max="2165" width="44.42578125" customWidth="1"/>
    <col min="2168" max="2168" width="11.140625" customWidth="1"/>
    <col min="2169" max="2169" width="9" customWidth="1"/>
    <col min="2170" max="2171" width="8.85546875" customWidth="1"/>
    <col min="2173" max="2173" width="10.140625" customWidth="1"/>
    <col min="2174" max="2174" width="13.28515625" customWidth="1"/>
    <col min="2420" max="2420" width="5.5703125" customWidth="1"/>
    <col min="2421" max="2421" width="44.42578125" customWidth="1"/>
    <col min="2424" max="2424" width="11.140625" customWidth="1"/>
    <col min="2425" max="2425" width="9" customWidth="1"/>
    <col min="2426" max="2427" width="8.85546875" customWidth="1"/>
    <col min="2429" max="2429" width="10.140625" customWidth="1"/>
    <col min="2430" max="2430" width="13.28515625" customWidth="1"/>
    <col min="2676" max="2676" width="5.5703125" customWidth="1"/>
    <col min="2677" max="2677" width="44.42578125" customWidth="1"/>
    <col min="2680" max="2680" width="11.140625" customWidth="1"/>
    <col min="2681" max="2681" width="9" customWidth="1"/>
    <col min="2682" max="2683" width="8.85546875" customWidth="1"/>
    <col min="2685" max="2685" width="10.140625" customWidth="1"/>
    <col min="2686" max="2686" width="13.28515625" customWidth="1"/>
    <col min="2932" max="2932" width="5.5703125" customWidth="1"/>
    <col min="2933" max="2933" width="44.42578125" customWidth="1"/>
    <col min="2936" max="2936" width="11.140625" customWidth="1"/>
    <col min="2937" max="2937" width="9" customWidth="1"/>
    <col min="2938" max="2939" width="8.85546875" customWidth="1"/>
    <col min="2941" max="2941" width="10.140625" customWidth="1"/>
    <col min="2942" max="2942" width="13.28515625" customWidth="1"/>
    <col min="3188" max="3188" width="5.5703125" customWidth="1"/>
    <col min="3189" max="3189" width="44.42578125" customWidth="1"/>
    <col min="3192" max="3192" width="11.140625" customWidth="1"/>
    <col min="3193" max="3193" width="9" customWidth="1"/>
    <col min="3194" max="3195" width="8.85546875" customWidth="1"/>
    <col min="3197" max="3197" width="10.140625" customWidth="1"/>
    <col min="3198" max="3198" width="13.28515625" customWidth="1"/>
    <col min="3444" max="3444" width="5.5703125" customWidth="1"/>
    <col min="3445" max="3445" width="44.42578125" customWidth="1"/>
    <col min="3448" max="3448" width="11.140625" customWidth="1"/>
    <col min="3449" max="3449" width="9" customWidth="1"/>
    <col min="3450" max="3451" width="8.85546875" customWidth="1"/>
    <col min="3453" max="3453" width="10.140625" customWidth="1"/>
    <col min="3454" max="3454" width="13.28515625" customWidth="1"/>
    <col min="3700" max="3700" width="5.5703125" customWidth="1"/>
    <col min="3701" max="3701" width="44.42578125" customWidth="1"/>
    <col min="3704" max="3704" width="11.140625" customWidth="1"/>
    <col min="3705" max="3705" width="9" customWidth="1"/>
    <col min="3706" max="3707" width="8.85546875" customWidth="1"/>
    <col min="3709" max="3709" width="10.140625" customWidth="1"/>
    <col min="3710" max="3710" width="13.28515625" customWidth="1"/>
    <col min="3956" max="3956" width="5.5703125" customWidth="1"/>
    <col min="3957" max="3957" width="44.42578125" customWidth="1"/>
    <col min="3960" max="3960" width="11.140625" customWidth="1"/>
    <col min="3961" max="3961" width="9" customWidth="1"/>
    <col min="3962" max="3963" width="8.85546875" customWidth="1"/>
    <col min="3965" max="3965" width="10.140625" customWidth="1"/>
    <col min="3966" max="3966" width="13.28515625" customWidth="1"/>
    <col min="4212" max="4212" width="5.5703125" customWidth="1"/>
    <col min="4213" max="4213" width="44.42578125" customWidth="1"/>
    <col min="4216" max="4216" width="11.140625" customWidth="1"/>
    <col min="4217" max="4217" width="9" customWidth="1"/>
    <col min="4218" max="4219" width="8.85546875" customWidth="1"/>
    <col min="4221" max="4221" width="10.140625" customWidth="1"/>
    <col min="4222" max="4222" width="13.28515625" customWidth="1"/>
    <col min="4468" max="4468" width="5.5703125" customWidth="1"/>
    <col min="4469" max="4469" width="44.42578125" customWidth="1"/>
    <col min="4472" max="4472" width="11.140625" customWidth="1"/>
    <col min="4473" max="4473" width="9" customWidth="1"/>
    <col min="4474" max="4475" width="8.85546875" customWidth="1"/>
    <col min="4477" max="4477" width="10.140625" customWidth="1"/>
    <col min="4478" max="4478" width="13.28515625" customWidth="1"/>
    <col min="4724" max="4724" width="5.5703125" customWidth="1"/>
    <col min="4725" max="4725" width="44.42578125" customWidth="1"/>
    <col min="4728" max="4728" width="11.140625" customWidth="1"/>
    <col min="4729" max="4729" width="9" customWidth="1"/>
    <col min="4730" max="4731" width="8.85546875" customWidth="1"/>
    <col min="4733" max="4733" width="10.140625" customWidth="1"/>
    <col min="4734" max="4734" width="13.28515625" customWidth="1"/>
    <col min="4980" max="4980" width="5.5703125" customWidth="1"/>
    <col min="4981" max="4981" width="44.42578125" customWidth="1"/>
    <col min="4984" max="4984" width="11.140625" customWidth="1"/>
    <col min="4985" max="4985" width="9" customWidth="1"/>
    <col min="4986" max="4987" width="8.85546875" customWidth="1"/>
    <col min="4989" max="4989" width="10.140625" customWidth="1"/>
    <col min="4990" max="4990" width="13.28515625" customWidth="1"/>
    <col min="5236" max="5236" width="5.5703125" customWidth="1"/>
    <col min="5237" max="5237" width="44.42578125" customWidth="1"/>
    <col min="5240" max="5240" width="11.140625" customWidth="1"/>
    <col min="5241" max="5241" width="9" customWidth="1"/>
    <col min="5242" max="5243" width="8.85546875" customWidth="1"/>
    <col min="5245" max="5245" width="10.140625" customWidth="1"/>
    <col min="5246" max="5246" width="13.28515625" customWidth="1"/>
    <col min="5492" max="5492" width="5.5703125" customWidth="1"/>
    <col min="5493" max="5493" width="44.42578125" customWidth="1"/>
    <col min="5496" max="5496" width="11.140625" customWidth="1"/>
    <col min="5497" max="5497" width="9" customWidth="1"/>
    <col min="5498" max="5499" width="8.85546875" customWidth="1"/>
    <col min="5501" max="5501" width="10.140625" customWidth="1"/>
    <col min="5502" max="5502" width="13.28515625" customWidth="1"/>
    <col min="5748" max="5748" width="5.5703125" customWidth="1"/>
    <col min="5749" max="5749" width="44.42578125" customWidth="1"/>
    <col min="5752" max="5752" width="11.140625" customWidth="1"/>
    <col min="5753" max="5753" width="9" customWidth="1"/>
    <col min="5754" max="5755" width="8.85546875" customWidth="1"/>
    <col min="5757" max="5757" width="10.140625" customWidth="1"/>
    <col min="5758" max="5758" width="13.28515625" customWidth="1"/>
    <col min="6004" max="6004" width="5.5703125" customWidth="1"/>
    <col min="6005" max="6005" width="44.42578125" customWidth="1"/>
    <col min="6008" max="6008" width="11.140625" customWidth="1"/>
    <col min="6009" max="6009" width="9" customWidth="1"/>
    <col min="6010" max="6011" width="8.85546875" customWidth="1"/>
    <col min="6013" max="6013" width="10.140625" customWidth="1"/>
    <col min="6014" max="6014" width="13.28515625" customWidth="1"/>
    <col min="6260" max="6260" width="5.5703125" customWidth="1"/>
    <col min="6261" max="6261" width="44.42578125" customWidth="1"/>
    <col min="6264" max="6264" width="11.140625" customWidth="1"/>
    <col min="6265" max="6265" width="9" customWidth="1"/>
    <col min="6266" max="6267" width="8.85546875" customWidth="1"/>
    <col min="6269" max="6269" width="10.140625" customWidth="1"/>
    <col min="6270" max="6270" width="13.28515625" customWidth="1"/>
    <col min="6516" max="6516" width="5.5703125" customWidth="1"/>
    <col min="6517" max="6517" width="44.42578125" customWidth="1"/>
    <col min="6520" max="6520" width="11.140625" customWidth="1"/>
    <col min="6521" max="6521" width="9" customWidth="1"/>
    <col min="6522" max="6523" width="8.85546875" customWidth="1"/>
    <col min="6525" max="6525" width="10.140625" customWidth="1"/>
    <col min="6526" max="6526" width="13.28515625" customWidth="1"/>
    <col min="6772" max="6772" width="5.5703125" customWidth="1"/>
    <col min="6773" max="6773" width="44.42578125" customWidth="1"/>
    <col min="6776" max="6776" width="11.140625" customWidth="1"/>
    <col min="6777" max="6777" width="9" customWidth="1"/>
    <col min="6778" max="6779" width="8.85546875" customWidth="1"/>
    <col min="6781" max="6781" width="10.140625" customWidth="1"/>
    <col min="6782" max="6782" width="13.28515625" customWidth="1"/>
    <col min="7028" max="7028" width="5.5703125" customWidth="1"/>
    <col min="7029" max="7029" width="44.42578125" customWidth="1"/>
    <col min="7032" max="7032" width="11.140625" customWidth="1"/>
    <col min="7033" max="7033" width="9" customWidth="1"/>
    <col min="7034" max="7035" width="8.85546875" customWidth="1"/>
    <col min="7037" max="7037" width="10.140625" customWidth="1"/>
    <col min="7038" max="7038" width="13.28515625" customWidth="1"/>
    <col min="7284" max="7284" width="5.5703125" customWidth="1"/>
    <col min="7285" max="7285" width="44.42578125" customWidth="1"/>
    <col min="7288" max="7288" width="11.140625" customWidth="1"/>
    <col min="7289" max="7289" width="9" customWidth="1"/>
    <col min="7290" max="7291" width="8.85546875" customWidth="1"/>
    <col min="7293" max="7293" width="10.140625" customWidth="1"/>
    <col min="7294" max="7294" width="13.28515625" customWidth="1"/>
    <col min="7540" max="7540" width="5.5703125" customWidth="1"/>
    <col min="7541" max="7541" width="44.42578125" customWidth="1"/>
    <col min="7544" max="7544" width="11.140625" customWidth="1"/>
    <col min="7545" max="7545" width="9" customWidth="1"/>
    <col min="7546" max="7547" width="8.85546875" customWidth="1"/>
    <col min="7549" max="7549" width="10.140625" customWidth="1"/>
    <col min="7550" max="7550" width="13.28515625" customWidth="1"/>
    <col min="7796" max="7796" width="5.5703125" customWidth="1"/>
    <col min="7797" max="7797" width="44.42578125" customWidth="1"/>
    <col min="7800" max="7800" width="11.140625" customWidth="1"/>
    <col min="7801" max="7801" width="9" customWidth="1"/>
    <col min="7802" max="7803" width="8.85546875" customWidth="1"/>
    <col min="7805" max="7805" width="10.140625" customWidth="1"/>
    <col min="7806" max="7806" width="13.28515625" customWidth="1"/>
    <col min="8052" max="8052" width="5.5703125" customWidth="1"/>
    <col min="8053" max="8053" width="44.42578125" customWidth="1"/>
    <col min="8056" max="8056" width="11.140625" customWidth="1"/>
    <col min="8057" max="8057" width="9" customWidth="1"/>
    <col min="8058" max="8059" width="8.85546875" customWidth="1"/>
    <col min="8061" max="8061" width="10.140625" customWidth="1"/>
    <col min="8062" max="8062" width="13.28515625" customWidth="1"/>
    <col min="8308" max="8308" width="5.5703125" customWidth="1"/>
    <col min="8309" max="8309" width="44.42578125" customWidth="1"/>
    <col min="8312" max="8312" width="11.140625" customWidth="1"/>
    <col min="8313" max="8313" width="9" customWidth="1"/>
    <col min="8314" max="8315" width="8.85546875" customWidth="1"/>
    <col min="8317" max="8317" width="10.140625" customWidth="1"/>
    <col min="8318" max="8318" width="13.28515625" customWidth="1"/>
    <col min="8564" max="8564" width="5.5703125" customWidth="1"/>
    <col min="8565" max="8565" width="44.42578125" customWidth="1"/>
    <col min="8568" max="8568" width="11.140625" customWidth="1"/>
    <col min="8569" max="8569" width="9" customWidth="1"/>
    <col min="8570" max="8571" width="8.85546875" customWidth="1"/>
    <col min="8573" max="8573" width="10.140625" customWidth="1"/>
    <col min="8574" max="8574" width="13.28515625" customWidth="1"/>
    <col min="8820" max="8820" width="5.5703125" customWidth="1"/>
    <col min="8821" max="8821" width="44.42578125" customWidth="1"/>
    <col min="8824" max="8824" width="11.140625" customWidth="1"/>
    <col min="8825" max="8825" width="9" customWidth="1"/>
    <col min="8826" max="8827" width="8.85546875" customWidth="1"/>
    <col min="8829" max="8829" width="10.140625" customWidth="1"/>
    <col min="8830" max="8830" width="13.28515625" customWidth="1"/>
    <col min="9076" max="9076" width="5.5703125" customWidth="1"/>
    <col min="9077" max="9077" width="44.42578125" customWidth="1"/>
    <col min="9080" max="9080" width="11.140625" customWidth="1"/>
    <col min="9081" max="9081" width="9" customWidth="1"/>
    <col min="9082" max="9083" width="8.85546875" customWidth="1"/>
    <col min="9085" max="9085" width="10.140625" customWidth="1"/>
    <col min="9086" max="9086" width="13.28515625" customWidth="1"/>
    <col min="9332" max="9332" width="5.5703125" customWidth="1"/>
    <col min="9333" max="9333" width="44.42578125" customWidth="1"/>
    <col min="9336" max="9336" width="11.140625" customWidth="1"/>
    <col min="9337" max="9337" width="9" customWidth="1"/>
    <col min="9338" max="9339" width="8.85546875" customWidth="1"/>
    <col min="9341" max="9341" width="10.140625" customWidth="1"/>
    <col min="9342" max="9342" width="13.28515625" customWidth="1"/>
    <col min="9588" max="9588" width="5.5703125" customWidth="1"/>
    <col min="9589" max="9589" width="44.42578125" customWidth="1"/>
    <col min="9592" max="9592" width="11.140625" customWidth="1"/>
    <col min="9593" max="9593" width="9" customWidth="1"/>
    <col min="9594" max="9595" width="8.85546875" customWidth="1"/>
    <col min="9597" max="9597" width="10.140625" customWidth="1"/>
    <col min="9598" max="9598" width="13.28515625" customWidth="1"/>
    <col min="9844" max="9844" width="5.5703125" customWidth="1"/>
    <col min="9845" max="9845" width="44.42578125" customWidth="1"/>
    <col min="9848" max="9848" width="11.140625" customWidth="1"/>
    <col min="9849" max="9849" width="9" customWidth="1"/>
    <col min="9850" max="9851" width="8.85546875" customWidth="1"/>
    <col min="9853" max="9853" width="10.140625" customWidth="1"/>
    <col min="9854" max="9854" width="13.28515625" customWidth="1"/>
    <col min="10100" max="10100" width="5.5703125" customWidth="1"/>
    <col min="10101" max="10101" width="44.42578125" customWidth="1"/>
    <col min="10104" max="10104" width="11.140625" customWidth="1"/>
    <col min="10105" max="10105" width="9" customWidth="1"/>
    <col min="10106" max="10107" width="8.85546875" customWidth="1"/>
    <col min="10109" max="10109" width="10.140625" customWidth="1"/>
    <col min="10110" max="10110" width="13.28515625" customWidth="1"/>
    <col min="10356" max="10356" width="5.5703125" customWidth="1"/>
    <col min="10357" max="10357" width="44.42578125" customWidth="1"/>
    <col min="10360" max="10360" width="11.140625" customWidth="1"/>
    <col min="10361" max="10361" width="9" customWidth="1"/>
    <col min="10362" max="10363" width="8.85546875" customWidth="1"/>
    <col min="10365" max="10365" width="10.140625" customWidth="1"/>
    <col min="10366" max="10366" width="13.28515625" customWidth="1"/>
    <col min="10612" max="10612" width="5.5703125" customWidth="1"/>
    <col min="10613" max="10613" width="44.42578125" customWidth="1"/>
    <col min="10616" max="10616" width="11.140625" customWidth="1"/>
    <col min="10617" max="10617" width="9" customWidth="1"/>
    <col min="10618" max="10619" width="8.85546875" customWidth="1"/>
    <col min="10621" max="10621" width="10.140625" customWidth="1"/>
    <col min="10622" max="10622" width="13.28515625" customWidth="1"/>
    <col min="10868" max="10868" width="5.5703125" customWidth="1"/>
    <col min="10869" max="10869" width="44.42578125" customWidth="1"/>
    <col min="10872" max="10872" width="11.140625" customWidth="1"/>
    <col min="10873" max="10873" width="9" customWidth="1"/>
    <col min="10874" max="10875" width="8.85546875" customWidth="1"/>
    <col min="10877" max="10877" width="10.140625" customWidth="1"/>
    <col min="10878" max="10878" width="13.28515625" customWidth="1"/>
    <col min="11124" max="11124" width="5.5703125" customWidth="1"/>
    <col min="11125" max="11125" width="44.42578125" customWidth="1"/>
    <col min="11128" max="11128" width="11.140625" customWidth="1"/>
    <col min="11129" max="11129" width="9" customWidth="1"/>
    <col min="11130" max="11131" width="8.85546875" customWidth="1"/>
    <col min="11133" max="11133" width="10.140625" customWidth="1"/>
    <col min="11134" max="11134" width="13.28515625" customWidth="1"/>
    <col min="11380" max="11380" width="5.5703125" customWidth="1"/>
    <col min="11381" max="11381" width="44.42578125" customWidth="1"/>
    <col min="11384" max="11384" width="11.140625" customWidth="1"/>
    <col min="11385" max="11385" width="9" customWidth="1"/>
    <col min="11386" max="11387" width="8.85546875" customWidth="1"/>
    <col min="11389" max="11389" width="10.140625" customWidth="1"/>
    <col min="11390" max="11390" width="13.28515625" customWidth="1"/>
    <col min="11636" max="11636" width="5.5703125" customWidth="1"/>
    <col min="11637" max="11637" width="44.42578125" customWidth="1"/>
    <col min="11640" max="11640" width="11.140625" customWidth="1"/>
    <col min="11641" max="11641" width="9" customWidth="1"/>
    <col min="11642" max="11643" width="8.85546875" customWidth="1"/>
    <col min="11645" max="11645" width="10.140625" customWidth="1"/>
    <col min="11646" max="11646" width="13.28515625" customWidth="1"/>
    <col min="11892" max="11892" width="5.5703125" customWidth="1"/>
    <col min="11893" max="11893" width="44.42578125" customWidth="1"/>
    <col min="11896" max="11896" width="11.140625" customWidth="1"/>
    <col min="11897" max="11897" width="9" customWidth="1"/>
    <col min="11898" max="11899" width="8.85546875" customWidth="1"/>
    <col min="11901" max="11901" width="10.140625" customWidth="1"/>
    <col min="11902" max="11902" width="13.28515625" customWidth="1"/>
    <col min="12148" max="12148" width="5.5703125" customWidth="1"/>
    <col min="12149" max="12149" width="44.42578125" customWidth="1"/>
    <col min="12152" max="12152" width="11.140625" customWidth="1"/>
    <col min="12153" max="12153" width="9" customWidth="1"/>
    <col min="12154" max="12155" width="8.85546875" customWidth="1"/>
    <col min="12157" max="12157" width="10.140625" customWidth="1"/>
    <col min="12158" max="12158" width="13.28515625" customWidth="1"/>
    <col min="12404" max="12404" width="5.5703125" customWidth="1"/>
    <col min="12405" max="12405" width="44.42578125" customWidth="1"/>
    <col min="12408" max="12408" width="11.140625" customWidth="1"/>
    <col min="12409" max="12409" width="9" customWidth="1"/>
    <col min="12410" max="12411" width="8.85546875" customWidth="1"/>
    <col min="12413" max="12413" width="10.140625" customWidth="1"/>
    <col min="12414" max="12414" width="13.28515625" customWidth="1"/>
    <col min="12660" max="12660" width="5.5703125" customWidth="1"/>
    <col min="12661" max="12661" width="44.42578125" customWidth="1"/>
    <col min="12664" max="12664" width="11.140625" customWidth="1"/>
    <col min="12665" max="12665" width="9" customWidth="1"/>
    <col min="12666" max="12667" width="8.85546875" customWidth="1"/>
    <col min="12669" max="12669" width="10.140625" customWidth="1"/>
    <col min="12670" max="12670" width="13.28515625" customWidth="1"/>
    <col min="12916" max="12916" width="5.5703125" customWidth="1"/>
    <col min="12917" max="12917" width="44.42578125" customWidth="1"/>
    <col min="12920" max="12920" width="11.140625" customWidth="1"/>
    <col min="12921" max="12921" width="9" customWidth="1"/>
    <col min="12922" max="12923" width="8.85546875" customWidth="1"/>
    <col min="12925" max="12925" width="10.140625" customWidth="1"/>
    <col min="12926" max="12926" width="13.28515625" customWidth="1"/>
    <col min="13172" max="13172" width="5.5703125" customWidth="1"/>
    <col min="13173" max="13173" width="44.42578125" customWidth="1"/>
    <col min="13176" max="13176" width="11.140625" customWidth="1"/>
    <col min="13177" max="13177" width="9" customWidth="1"/>
    <col min="13178" max="13179" width="8.85546875" customWidth="1"/>
    <col min="13181" max="13181" width="10.140625" customWidth="1"/>
    <col min="13182" max="13182" width="13.28515625" customWidth="1"/>
    <col min="13428" max="13428" width="5.5703125" customWidth="1"/>
    <col min="13429" max="13429" width="44.42578125" customWidth="1"/>
    <col min="13432" max="13432" width="11.140625" customWidth="1"/>
    <col min="13433" max="13433" width="9" customWidth="1"/>
    <col min="13434" max="13435" width="8.85546875" customWidth="1"/>
    <col min="13437" max="13437" width="10.140625" customWidth="1"/>
    <col min="13438" max="13438" width="13.28515625" customWidth="1"/>
    <col min="13684" max="13684" width="5.5703125" customWidth="1"/>
    <col min="13685" max="13685" width="44.42578125" customWidth="1"/>
    <col min="13688" max="13688" width="11.140625" customWidth="1"/>
    <col min="13689" max="13689" width="9" customWidth="1"/>
    <col min="13690" max="13691" width="8.85546875" customWidth="1"/>
    <col min="13693" max="13693" width="10.140625" customWidth="1"/>
    <col min="13694" max="13694" width="13.28515625" customWidth="1"/>
    <col min="13940" max="13940" width="5.5703125" customWidth="1"/>
    <col min="13941" max="13941" width="44.42578125" customWidth="1"/>
    <col min="13944" max="13944" width="11.140625" customWidth="1"/>
    <col min="13945" max="13945" width="9" customWidth="1"/>
    <col min="13946" max="13947" width="8.85546875" customWidth="1"/>
    <col min="13949" max="13949" width="10.140625" customWidth="1"/>
    <col min="13950" max="13950" width="13.28515625" customWidth="1"/>
    <col min="14196" max="14196" width="5.5703125" customWidth="1"/>
    <col min="14197" max="14197" width="44.42578125" customWidth="1"/>
    <col min="14200" max="14200" width="11.140625" customWidth="1"/>
    <col min="14201" max="14201" width="9" customWidth="1"/>
    <col min="14202" max="14203" width="8.85546875" customWidth="1"/>
    <col min="14205" max="14205" width="10.140625" customWidth="1"/>
    <col min="14206" max="14206" width="13.28515625" customWidth="1"/>
    <col min="14452" max="14452" width="5.5703125" customWidth="1"/>
    <col min="14453" max="14453" width="44.42578125" customWidth="1"/>
    <col min="14456" max="14456" width="11.140625" customWidth="1"/>
    <col min="14457" max="14457" width="9" customWidth="1"/>
    <col min="14458" max="14459" width="8.85546875" customWidth="1"/>
    <col min="14461" max="14461" width="10.140625" customWidth="1"/>
    <col min="14462" max="14462" width="13.28515625" customWidth="1"/>
    <col min="14708" max="14708" width="5.5703125" customWidth="1"/>
    <col min="14709" max="14709" width="44.42578125" customWidth="1"/>
    <col min="14712" max="14712" width="11.140625" customWidth="1"/>
    <col min="14713" max="14713" width="9" customWidth="1"/>
    <col min="14714" max="14715" width="8.85546875" customWidth="1"/>
    <col min="14717" max="14717" width="10.140625" customWidth="1"/>
    <col min="14718" max="14718" width="13.28515625" customWidth="1"/>
    <col min="14964" max="14964" width="5.5703125" customWidth="1"/>
    <col min="14965" max="14965" width="44.42578125" customWidth="1"/>
    <col min="14968" max="14968" width="11.140625" customWidth="1"/>
    <col min="14969" max="14969" width="9" customWidth="1"/>
    <col min="14970" max="14971" width="8.85546875" customWidth="1"/>
    <col min="14973" max="14973" width="10.140625" customWidth="1"/>
    <col min="14974" max="14974" width="13.28515625" customWidth="1"/>
    <col min="15220" max="15220" width="5.5703125" customWidth="1"/>
    <col min="15221" max="15221" width="44.42578125" customWidth="1"/>
    <col min="15224" max="15224" width="11.140625" customWidth="1"/>
    <col min="15225" max="15225" width="9" customWidth="1"/>
    <col min="15226" max="15227" width="8.85546875" customWidth="1"/>
    <col min="15229" max="15229" width="10.140625" customWidth="1"/>
    <col min="15230" max="15230" width="13.28515625" customWidth="1"/>
    <col min="15476" max="15476" width="5.5703125" customWidth="1"/>
    <col min="15477" max="15477" width="44.42578125" customWidth="1"/>
    <col min="15480" max="15480" width="11.140625" customWidth="1"/>
    <col min="15481" max="15481" width="9" customWidth="1"/>
    <col min="15482" max="15483" width="8.85546875" customWidth="1"/>
    <col min="15485" max="15485" width="10.140625" customWidth="1"/>
    <col min="15486" max="15486" width="13.28515625" customWidth="1"/>
    <col min="15732" max="15732" width="5.5703125" customWidth="1"/>
    <col min="15733" max="15733" width="44.42578125" customWidth="1"/>
    <col min="15736" max="15736" width="11.140625" customWidth="1"/>
    <col min="15737" max="15737" width="9" customWidth="1"/>
    <col min="15738" max="15739" width="8.85546875" customWidth="1"/>
    <col min="15741" max="15741" width="10.140625" customWidth="1"/>
    <col min="15742" max="15742" width="13.28515625" customWidth="1"/>
    <col min="15988" max="15988" width="5.5703125" customWidth="1"/>
    <col min="15989" max="15989" width="44.42578125" customWidth="1"/>
    <col min="15992" max="15992" width="11.140625" customWidth="1"/>
    <col min="15993" max="15993" width="9" customWidth="1"/>
    <col min="15994" max="15995" width="8.85546875" customWidth="1"/>
    <col min="15997" max="15997" width="10.140625" customWidth="1"/>
    <col min="15998" max="15998" width="13.28515625" customWidth="1"/>
  </cols>
  <sheetData>
    <row r="1" spans="1:120" ht="15.75" x14ac:dyDescent="0.25">
      <c r="A1" s="29" t="s">
        <v>7</v>
      </c>
      <c r="B1" s="26"/>
      <c r="C1" s="30"/>
      <c r="D1" s="31" t="s">
        <v>8</v>
      </c>
      <c r="E1" s="26"/>
      <c r="F1" s="32"/>
      <c r="G1" s="33"/>
      <c r="H1" s="33"/>
      <c r="I1" s="26"/>
      <c r="J1" s="26"/>
      <c r="K1" s="34"/>
    </row>
    <row r="2" spans="1:120" ht="15.75" x14ac:dyDescent="0.25">
      <c r="A2" s="35" t="s">
        <v>9</v>
      </c>
      <c r="B2" s="26"/>
      <c r="C2" s="30"/>
      <c r="D2" s="26" t="s">
        <v>10</v>
      </c>
      <c r="E2" s="26"/>
      <c r="F2" s="32"/>
      <c r="G2" s="33"/>
      <c r="H2" s="33"/>
      <c r="I2" s="26"/>
      <c r="J2" s="26"/>
      <c r="K2" s="34"/>
    </row>
    <row r="3" spans="1:120" ht="17.25" x14ac:dyDescent="0.3">
      <c r="A3" s="6"/>
      <c r="C3" s="75"/>
      <c r="D3" s="75"/>
      <c r="E3" s="75"/>
      <c r="F3" s="75"/>
      <c r="G3" s="75"/>
      <c r="H3" s="4"/>
      <c r="K3" s="5"/>
    </row>
    <row r="4" spans="1:120" ht="18.75" x14ac:dyDescent="0.3">
      <c r="A4" s="6"/>
      <c r="C4" s="39" t="s">
        <v>53</v>
      </c>
      <c r="D4" s="26"/>
      <c r="E4" s="26"/>
      <c r="F4" s="32"/>
      <c r="G4" s="33"/>
      <c r="H4" s="33"/>
      <c r="K4" s="5"/>
    </row>
    <row r="5" spans="1:120" ht="18.75" x14ac:dyDescent="0.3">
      <c r="A5" s="6"/>
      <c r="C5" s="39" t="s">
        <v>102</v>
      </c>
      <c r="D5" s="26"/>
      <c r="E5" s="26"/>
      <c r="F5" s="32"/>
      <c r="G5" s="33"/>
      <c r="H5" s="33"/>
      <c r="K5" s="5"/>
    </row>
    <row r="6" spans="1:120" ht="18.75" x14ac:dyDescent="0.3">
      <c r="A6" s="6"/>
      <c r="C6" s="39"/>
      <c r="D6" s="26"/>
      <c r="E6" s="26"/>
      <c r="F6" s="32"/>
      <c r="G6" s="33"/>
      <c r="H6" s="33"/>
      <c r="K6" s="5"/>
    </row>
    <row r="7" spans="1:120" ht="18" customHeight="1" x14ac:dyDescent="0.25">
      <c r="A7" s="76" t="s">
        <v>12</v>
      </c>
      <c r="B7" s="79" t="s">
        <v>11</v>
      </c>
      <c r="C7" s="76" t="s">
        <v>103</v>
      </c>
      <c r="D7" s="76" t="s">
        <v>104</v>
      </c>
      <c r="E7" s="76" t="s">
        <v>13</v>
      </c>
      <c r="F7" s="82" t="s">
        <v>14</v>
      </c>
      <c r="G7" s="83"/>
      <c r="H7" s="83"/>
      <c r="I7" s="83"/>
      <c r="J7" s="84"/>
      <c r="K7" s="89" t="s">
        <v>106</v>
      </c>
      <c r="L7" s="85" t="s">
        <v>21</v>
      </c>
    </row>
    <row r="8" spans="1:120" ht="18" customHeight="1" x14ac:dyDescent="0.25">
      <c r="A8" s="77"/>
      <c r="B8" s="80"/>
      <c r="C8" s="77"/>
      <c r="D8" s="77"/>
      <c r="E8" s="77"/>
      <c r="F8" s="82" t="s">
        <v>15</v>
      </c>
      <c r="G8" s="83"/>
      <c r="H8" s="83"/>
      <c r="I8" s="84"/>
      <c r="J8" s="76" t="s">
        <v>105</v>
      </c>
      <c r="K8" s="89"/>
      <c r="L8" s="86"/>
    </row>
    <row r="9" spans="1:120" ht="94.5" x14ac:dyDescent="0.25">
      <c r="A9" s="78"/>
      <c r="B9" s="81"/>
      <c r="C9" s="78"/>
      <c r="D9" s="78"/>
      <c r="E9" s="78"/>
      <c r="F9" s="36" t="s">
        <v>16</v>
      </c>
      <c r="G9" s="37" t="s">
        <v>17</v>
      </c>
      <c r="H9" s="37" t="s">
        <v>18</v>
      </c>
      <c r="I9" s="38" t="s">
        <v>19</v>
      </c>
      <c r="J9" s="78"/>
      <c r="K9" s="89"/>
      <c r="L9" s="87"/>
    </row>
    <row r="10" spans="1:120" ht="17.25" x14ac:dyDescent="0.3">
      <c r="A10" s="55">
        <v>1</v>
      </c>
      <c r="B10" s="55">
        <v>2</v>
      </c>
      <c r="C10" s="7">
        <v>3</v>
      </c>
      <c r="D10" s="55" t="s">
        <v>0</v>
      </c>
      <c r="E10" s="55" t="s">
        <v>1</v>
      </c>
      <c r="F10" s="55">
        <v>6</v>
      </c>
      <c r="G10" s="8">
        <v>7</v>
      </c>
      <c r="H10" s="8">
        <v>8</v>
      </c>
      <c r="I10" s="55">
        <v>9</v>
      </c>
      <c r="J10" s="55">
        <v>10</v>
      </c>
      <c r="K10" s="27" t="s">
        <v>2</v>
      </c>
      <c r="L10" s="48"/>
    </row>
    <row r="11" spans="1:120" s="61" customFormat="1" ht="16.5" customHeight="1" x14ac:dyDescent="0.3">
      <c r="A11" s="10">
        <v>1</v>
      </c>
      <c r="B11" s="41" t="s">
        <v>52</v>
      </c>
      <c r="C11" s="49">
        <v>1221</v>
      </c>
      <c r="D11" s="45">
        <f t="shared" ref="D11:D48" si="0">E11+J11</f>
        <v>892</v>
      </c>
      <c r="E11" s="40">
        <f>F11+G11+H11+I11</f>
        <v>892</v>
      </c>
      <c r="F11" s="71">
        <v>892</v>
      </c>
      <c r="G11" s="9"/>
      <c r="H11" s="12"/>
      <c r="I11" s="10"/>
      <c r="J11" s="52"/>
      <c r="K11" s="44">
        <f t="shared" ref="K11:K49" si="1">D11/C11*100</f>
        <v>73.054873054873056</v>
      </c>
      <c r="L11" s="70"/>
      <c r="M11" s="74" t="s">
        <v>114</v>
      </c>
      <c r="N11" s="74" t="s">
        <v>115</v>
      </c>
      <c r="O11" s="74">
        <v>3</v>
      </c>
      <c r="P11" s="74" t="s">
        <v>116</v>
      </c>
      <c r="Q11" s="74" t="s">
        <v>117</v>
      </c>
      <c r="R11" s="74" t="s">
        <v>117</v>
      </c>
      <c r="S11" s="74" t="s">
        <v>118</v>
      </c>
      <c r="T11" s="74" t="s">
        <v>119</v>
      </c>
      <c r="U11" s="74" t="s">
        <v>120</v>
      </c>
      <c r="V11" s="74" t="s">
        <v>121</v>
      </c>
      <c r="W11" s="74">
        <v>392782320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40282200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40282200</v>
      </c>
      <c r="AM11" s="74">
        <v>0</v>
      </c>
      <c r="AN11" s="74">
        <v>0</v>
      </c>
      <c r="AO11" s="74">
        <v>0</v>
      </c>
      <c r="AP11" s="74">
        <v>0</v>
      </c>
      <c r="AQ11" s="74">
        <v>1278800000</v>
      </c>
      <c r="AR11" s="74">
        <v>0</v>
      </c>
      <c r="AS11" s="74">
        <v>0</v>
      </c>
      <c r="AT11" s="74">
        <v>0</v>
      </c>
      <c r="AU11" s="74">
        <v>40282200</v>
      </c>
      <c r="AV11" s="74">
        <v>0</v>
      </c>
      <c r="AW11" s="74">
        <v>0</v>
      </c>
      <c r="AX11" s="74">
        <v>0</v>
      </c>
      <c r="AY11" s="74">
        <v>0</v>
      </c>
      <c r="AZ11" s="74" t="s">
        <v>120</v>
      </c>
      <c r="BA11" s="74" t="s">
        <v>120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 t="s">
        <v>117</v>
      </c>
      <c r="BH11" s="74" t="s">
        <v>117</v>
      </c>
      <c r="BI11" s="74" t="s">
        <v>117</v>
      </c>
      <c r="BJ11" s="74">
        <v>93346869</v>
      </c>
      <c r="BK11" s="74" t="s">
        <v>117</v>
      </c>
      <c r="BL11" s="74" t="s">
        <v>117</v>
      </c>
      <c r="BM11" s="74">
        <v>0</v>
      </c>
      <c r="BN11" s="74">
        <v>93346869</v>
      </c>
      <c r="BO11" s="74">
        <v>0</v>
      </c>
      <c r="BP11" s="74">
        <v>93346869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445846989</v>
      </c>
      <c r="BX11" s="74">
        <v>0</v>
      </c>
      <c r="BY11" s="74">
        <v>0</v>
      </c>
      <c r="BZ11" s="74">
        <v>0</v>
      </c>
      <c r="CA11" s="74">
        <v>0</v>
      </c>
      <c r="CB11" s="74">
        <v>-445846989</v>
      </c>
      <c r="CC11" s="74">
        <v>0</v>
      </c>
      <c r="CD11" s="74">
        <v>1278800000</v>
      </c>
      <c r="CE11" s="74">
        <v>0</v>
      </c>
      <c r="CF11" s="74">
        <v>0</v>
      </c>
      <c r="CG11" s="74">
        <v>40282200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v>0</v>
      </c>
      <c r="CP11" s="74">
        <v>0</v>
      </c>
      <c r="CQ11" s="74">
        <v>29905155</v>
      </c>
      <c r="CR11" s="74">
        <v>22118670</v>
      </c>
      <c r="CS11" s="74">
        <v>0</v>
      </c>
      <c r="CT11" s="74">
        <v>0</v>
      </c>
      <c r="CU11" s="74">
        <v>1.0666</v>
      </c>
      <c r="CV11" s="74">
        <v>0.86660000000000004</v>
      </c>
      <c r="CW11" s="74">
        <v>1.0666</v>
      </c>
      <c r="CX11" s="74">
        <v>0</v>
      </c>
      <c r="CY11" s="74">
        <v>0</v>
      </c>
      <c r="CZ11" s="74">
        <v>0</v>
      </c>
      <c r="DA11" s="74">
        <v>0</v>
      </c>
      <c r="DB11" s="74">
        <v>0</v>
      </c>
      <c r="DC11" s="74">
        <v>0</v>
      </c>
      <c r="DD11" s="74">
        <v>0</v>
      </c>
      <c r="DE11" s="74">
        <v>0</v>
      </c>
      <c r="DF11" s="74">
        <v>0</v>
      </c>
      <c r="DG11" s="74">
        <v>0</v>
      </c>
      <c r="DH11" s="74">
        <v>0</v>
      </c>
      <c r="DI11" s="74">
        <v>0</v>
      </c>
      <c r="DJ11" s="74">
        <v>0</v>
      </c>
      <c r="DK11" s="74">
        <v>0</v>
      </c>
      <c r="DL11" s="74">
        <v>0</v>
      </c>
      <c r="DM11" s="74" t="s">
        <v>120</v>
      </c>
      <c r="DN11" s="74">
        <v>0</v>
      </c>
      <c r="DO11" s="74">
        <v>0</v>
      </c>
      <c r="DP11" s="74">
        <v>920</v>
      </c>
    </row>
    <row r="12" spans="1:120" s="61" customFormat="1" ht="16.5" customHeight="1" x14ac:dyDescent="0.3">
      <c r="A12" s="10">
        <v>2</v>
      </c>
      <c r="B12" s="11" t="s">
        <v>22</v>
      </c>
      <c r="C12" s="49">
        <v>996</v>
      </c>
      <c r="D12" s="45">
        <f t="shared" si="0"/>
        <v>905</v>
      </c>
      <c r="E12" s="40">
        <f t="shared" ref="E12:E48" si="2">F12+G12+H12+I12</f>
        <v>905</v>
      </c>
      <c r="F12" s="71">
        <v>905</v>
      </c>
      <c r="G12" s="42"/>
      <c r="H12" s="12"/>
      <c r="I12" s="43"/>
      <c r="J12" s="52"/>
      <c r="K12" s="44">
        <f t="shared" si="1"/>
        <v>90.863453815261039</v>
      </c>
      <c r="L12" s="70"/>
      <c r="M12" s="74" t="s">
        <v>122</v>
      </c>
      <c r="N12" s="74" t="s">
        <v>115</v>
      </c>
      <c r="O12" s="74">
        <v>3</v>
      </c>
      <c r="P12" s="74" t="s">
        <v>123</v>
      </c>
      <c r="Q12" s="74" t="s">
        <v>117</v>
      </c>
      <c r="R12" s="74" t="s">
        <v>117</v>
      </c>
      <c r="S12" s="74" t="s">
        <v>118</v>
      </c>
      <c r="T12" s="74" t="s">
        <v>119</v>
      </c>
      <c r="U12" s="74" t="s">
        <v>120</v>
      </c>
      <c r="V12" s="74" t="s">
        <v>121</v>
      </c>
      <c r="W12" s="74">
        <v>474408360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39625425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39625425</v>
      </c>
      <c r="AM12" s="74">
        <v>0</v>
      </c>
      <c r="AN12" s="74">
        <v>0</v>
      </c>
      <c r="AO12" s="74">
        <v>0</v>
      </c>
      <c r="AP12" s="74">
        <v>0</v>
      </c>
      <c r="AQ12" s="74">
        <v>1257950000</v>
      </c>
      <c r="AR12" s="74">
        <v>0</v>
      </c>
      <c r="AS12" s="74">
        <v>0</v>
      </c>
      <c r="AT12" s="74">
        <v>0</v>
      </c>
      <c r="AU12" s="74">
        <v>39625425</v>
      </c>
      <c r="AV12" s="74">
        <v>0</v>
      </c>
      <c r="AW12" s="74">
        <v>0</v>
      </c>
      <c r="AX12" s="74">
        <v>0</v>
      </c>
      <c r="AY12" s="74">
        <v>0</v>
      </c>
      <c r="AZ12" s="74" t="s">
        <v>120</v>
      </c>
      <c r="BA12" s="74" t="s">
        <v>120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 t="s">
        <v>117</v>
      </c>
      <c r="BH12" s="74" t="s">
        <v>117</v>
      </c>
      <c r="BI12" s="74" t="s">
        <v>117</v>
      </c>
      <c r="BJ12" s="74">
        <v>1576260</v>
      </c>
      <c r="BK12" s="74" t="s">
        <v>117</v>
      </c>
      <c r="BL12" s="74" t="s">
        <v>117</v>
      </c>
      <c r="BM12" s="74">
        <v>0</v>
      </c>
      <c r="BN12" s="74">
        <v>1576260</v>
      </c>
      <c r="BO12" s="74">
        <v>0</v>
      </c>
      <c r="BP12" s="74">
        <v>1576260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436359195</v>
      </c>
      <c r="BX12" s="74">
        <v>0</v>
      </c>
      <c r="BY12" s="74">
        <v>0</v>
      </c>
      <c r="BZ12" s="74">
        <v>0</v>
      </c>
      <c r="CA12" s="74">
        <v>0</v>
      </c>
      <c r="CB12" s="74">
        <v>-436359195</v>
      </c>
      <c r="CC12" s="74">
        <v>0</v>
      </c>
      <c r="CD12" s="74">
        <v>1257950000</v>
      </c>
      <c r="CE12" s="74">
        <v>0</v>
      </c>
      <c r="CF12" s="74">
        <v>0</v>
      </c>
      <c r="CG12" s="74">
        <v>39625425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v>0</v>
      </c>
      <c r="CP12" s="74">
        <v>0</v>
      </c>
      <c r="CQ12" s="74">
        <v>29423520</v>
      </c>
      <c r="CR12" s="74">
        <v>30999150</v>
      </c>
      <c r="CS12" s="74">
        <v>0</v>
      </c>
      <c r="CT12" s="74">
        <v>0</v>
      </c>
      <c r="CU12" s="74">
        <v>1.0666</v>
      </c>
      <c r="CV12" s="74">
        <v>0.86660000000000004</v>
      </c>
      <c r="CW12" s="74">
        <v>1.0666</v>
      </c>
      <c r="CX12" s="74">
        <v>0</v>
      </c>
      <c r="CY12" s="74">
        <v>0</v>
      </c>
      <c r="CZ12" s="74">
        <v>0</v>
      </c>
      <c r="DA12" s="74">
        <v>0</v>
      </c>
      <c r="DB12" s="74">
        <v>0</v>
      </c>
      <c r="DC12" s="74">
        <v>0</v>
      </c>
      <c r="DD12" s="74">
        <v>0</v>
      </c>
      <c r="DE12" s="74">
        <v>0</v>
      </c>
      <c r="DF12" s="74">
        <v>0</v>
      </c>
      <c r="DG12" s="74">
        <v>0</v>
      </c>
      <c r="DH12" s="74">
        <v>0</v>
      </c>
      <c r="DI12" s="74">
        <v>0</v>
      </c>
      <c r="DJ12" s="74">
        <v>0</v>
      </c>
      <c r="DK12" s="74">
        <v>0</v>
      </c>
      <c r="DL12" s="74">
        <v>0</v>
      </c>
      <c r="DM12" s="74" t="s">
        <v>120</v>
      </c>
      <c r="DN12" s="74">
        <v>0</v>
      </c>
      <c r="DO12" s="74">
        <v>0</v>
      </c>
      <c r="DP12" s="74">
        <v>905</v>
      </c>
    </row>
    <row r="13" spans="1:120" s="61" customFormat="1" ht="16.5" customHeight="1" x14ac:dyDescent="0.3">
      <c r="A13" s="10">
        <v>3</v>
      </c>
      <c r="B13" s="11" t="s">
        <v>23</v>
      </c>
      <c r="C13" s="49">
        <v>552</v>
      </c>
      <c r="D13" s="45">
        <f t="shared" si="0"/>
        <v>546</v>
      </c>
      <c r="E13" s="40">
        <f t="shared" si="2"/>
        <v>541</v>
      </c>
      <c r="F13" s="71">
        <v>541</v>
      </c>
      <c r="G13" s="9"/>
      <c r="H13" s="12"/>
      <c r="I13" s="10"/>
      <c r="J13" s="52">
        <v>5</v>
      </c>
      <c r="K13" s="44">
        <f t="shared" si="1"/>
        <v>98.91304347826086</v>
      </c>
      <c r="L13" s="70"/>
      <c r="M13" s="74" t="s">
        <v>124</v>
      </c>
      <c r="N13" s="74" t="s">
        <v>115</v>
      </c>
      <c r="O13" s="74">
        <v>3</v>
      </c>
      <c r="P13" s="74" t="s">
        <v>123</v>
      </c>
      <c r="Q13" s="74" t="s">
        <v>117</v>
      </c>
      <c r="R13" s="74" t="s">
        <v>117</v>
      </c>
      <c r="S13" s="74" t="s">
        <v>118</v>
      </c>
      <c r="T13" s="74" t="s">
        <v>119</v>
      </c>
      <c r="U13" s="74" t="s">
        <v>120</v>
      </c>
      <c r="V13" s="74" t="s">
        <v>121</v>
      </c>
      <c r="W13" s="74">
        <v>274672170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23906610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23906610</v>
      </c>
      <c r="AM13" s="74">
        <v>0</v>
      </c>
      <c r="AN13" s="74">
        <v>0</v>
      </c>
      <c r="AO13" s="74">
        <v>0</v>
      </c>
      <c r="AP13" s="74">
        <v>0</v>
      </c>
      <c r="AQ13" s="74">
        <v>758940000</v>
      </c>
      <c r="AR13" s="74">
        <v>0</v>
      </c>
      <c r="AS13" s="74">
        <v>0</v>
      </c>
      <c r="AT13" s="74">
        <v>0</v>
      </c>
      <c r="AU13" s="74">
        <v>23906610</v>
      </c>
      <c r="AV13" s="74">
        <v>0</v>
      </c>
      <c r="AW13" s="74">
        <v>0</v>
      </c>
      <c r="AX13" s="74">
        <v>0</v>
      </c>
      <c r="AY13" s="74">
        <v>0</v>
      </c>
      <c r="AZ13" s="74" t="s">
        <v>120</v>
      </c>
      <c r="BA13" s="74" t="s">
        <v>120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 t="s">
        <v>117</v>
      </c>
      <c r="BH13" s="74" t="s">
        <v>117</v>
      </c>
      <c r="BI13" s="74" t="s">
        <v>117</v>
      </c>
      <c r="BJ13" s="74">
        <v>5035275</v>
      </c>
      <c r="BK13" s="74" t="s">
        <v>117</v>
      </c>
      <c r="BL13" s="74" t="s">
        <v>117</v>
      </c>
      <c r="BM13" s="74">
        <v>0</v>
      </c>
      <c r="BN13" s="74">
        <v>5035275</v>
      </c>
      <c r="BO13" s="74">
        <v>0</v>
      </c>
      <c r="BP13" s="74">
        <v>5035275</v>
      </c>
      <c r="BQ13" s="74">
        <v>0</v>
      </c>
      <c r="BR13" s="74">
        <v>0</v>
      </c>
      <c r="BS13" s="74">
        <v>0</v>
      </c>
      <c r="BT13" s="74">
        <v>0</v>
      </c>
      <c r="BU13" s="74">
        <v>0</v>
      </c>
      <c r="BV13" s="74">
        <v>0</v>
      </c>
      <c r="BW13" s="74">
        <v>255800835</v>
      </c>
      <c r="BX13" s="74">
        <v>0</v>
      </c>
      <c r="BY13" s="74">
        <v>0</v>
      </c>
      <c r="BZ13" s="74">
        <v>0</v>
      </c>
      <c r="CA13" s="74">
        <v>0</v>
      </c>
      <c r="CB13" s="74">
        <v>-255800835</v>
      </c>
      <c r="CC13" s="74">
        <v>0</v>
      </c>
      <c r="CD13" s="74">
        <v>758940000</v>
      </c>
      <c r="CE13" s="74">
        <v>0</v>
      </c>
      <c r="CF13" s="74">
        <v>0</v>
      </c>
      <c r="CG13" s="74">
        <v>23906610</v>
      </c>
      <c r="CH13" s="74">
        <v>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v>0</v>
      </c>
      <c r="CP13" s="74">
        <v>0</v>
      </c>
      <c r="CQ13" s="74">
        <v>20929230</v>
      </c>
      <c r="CR13" s="74">
        <v>25225200</v>
      </c>
      <c r="CS13" s="74">
        <v>0</v>
      </c>
      <c r="CT13" s="74">
        <v>0</v>
      </c>
      <c r="CU13" s="74">
        <v>1.0666</v>
      </c>
      <c r="CV13" s="74">
        <v>0.86660000000000004</v>
      </c>
      <c r="CW13" s="74">
        <v>1.0666</v>
      </c>
      <c r="CX13" s="74">
        <v>0</v>
      </c>
      <c r="CY13" s="74">
        <v>0</v>
      </c>
      <c r="CZ13" s="74">
        <v>0</v>
      </c>
      <c r="DA13" s="74">
        <v>0</v>
      </c>
      <c r="DB13" s="74">
        <v>0</v>
      </c>
      <c r="DC13" s="74">
        <v>0</v>
      </c>
      <c r="DD13" s="74">
        <v>0</v>
      </c>
      <c r="DE13" s="74">
        <v>0</v>
      </c>
      <c r="DF13" s="74">
        <v>0</v>
      </c>
      <c r="DG13" s="74">
        <v>0</v>
      </c>
      <c r="DH13" s="74">
        <v>0</v>
      </c>
      <c r="DI13" s="74">
        <v>0</v>
      </c>
      <c r="DJ13" s="74">
        <v>0</v>
      </c>
      <c r="DK13" s="74">
        <v>0</v>
      </c>
      <c r="DL13" s="74">
        <v>0</v>
      </c>
      <c r="DM13" s="74" t="s">
        <v>120</v>
      </c>
      <c r="DN13" s="74">
        <v>0</v>
      </c>
      <c r="DO13" s="74">
        <v>0</v>
      </c>
      <c r="DP13" s="74">
        <v>546</v>
      </c>
    </row>
    <row r="14" spans="1:120" s="65" customFormat="1" ht="16.5" customHeight="1" x14ac:dyDescent="0.3">
      <c r="A14" s="10">
        <v>4</v>
      </c>
      <c r="B14" s="11" t="s">
        <v>107</v>
      </c>
      <c r="C14" s="49">
        <f>551+440</f>
        <v>991</v>
      </c>
      <c r="D14" s="45">
        <f t="shared" si="0"/>
        <v>951</v>
      </c>
      <c r="E14" s="40">
        <f t="shared" si="2"/>
        <v>951</v>
      </c>
      <c r="F14" s="52">
        <v>951</v>
      </c>
      <c r="G14" s="9"/>
      <c r="H14" s="12"/>
      <c r="I14" s="10"/>
      <c r="J14" s="52"/>
      <c r="K14" s="44">
        <f t="shared" si="1"/>
        <v>95.963673057517667</v>
      </c>
      <c r="L14" s="70"/>
      <c r="M14" s="74" t="s">
        <v>125</v>
      </c>
      <c r="N14" s="74" t="s">
        <v>115</v>
      </c>
      <c r="O14" s="74">
        <v>3</v>
      </c>
      <c r="P14" s="74" t="s">
        <v>126</v>
      </c>
      <c r="Q14" s="74" t="s">
        <v>117</v>
      </c>
      <c r="R14" s="74" t="s">
        <v>117</v>
      </c>
      <c r="S14" s="74" t="s">
        <v>118</v>
      </c>
      <c r="T14" s="74" t="s">
        <v>119</v>
      </c>
      <c r="U14" s="74" t="s">
        <v>120</v>
      </c>
      <c r="V14" s="74" t="s">
        <v>121</v>
      </c>
      <c r="W14" s="74">
        <v>431440380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41770890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41770890</v>
      </c>
      <c r="AM14" s="74">
        <v>0</v>
      </c>
      <c r="AN14" s="74">
        <v>0</v>
      </c>
      <c r="AO14" s="74">
        <v>0</v>
      </c>
      <c r="AP14" s="74">
        <v>0</v>
      </c>
      <c r="AQ14" s="74">
        <v>1326060000</v>
      </c>
      <c r="AR14" s="74">
        <v>0</v>
      </c>
      <c r="AS14" s="74">
        <v>0</v>
      </c>
      <c r="AT14" s="74">
        <v>0</v>
      </c>
      <c r="AU14" s="74">
        <v>41770890</v>
      </c>
      <c r="AV14" s="74">
        <v>0</v>
      </c>
      <c r="AW14" s="74">
        <v>0</v>
      </c>
      <c r="AX14" s="74">
        <v>0</v>
      </c>
      <c r="AY14" s="74">
        <v>0</v>
      </c>
      <c r="AZ14" s="74" t="s">
        <v>120</v>
      </c>
      <c r="BA14" s="74" t="s">
        <v>120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 t="s">
        <v>117</v>
      </c>
      <c r="BH14" s="74" t="s">
        <v>117</v>
      </c>
      <c r="BI14" s="74" t="s">
        <v>117</v>
      </c>
      <c r="BJ14" s="74">
        <v>4159575</v>
      </c>
      <c r="BK14" s="74" t="s">
        <v>117</v>
      </c>
      <c r="BL14" s="74" t="s">
        <v>117</v>
      </c>
      <c r="BM14" s="74">
        <v>0</v>
      </c>
      <c r="BN14" s="74">
        <v>4159575</v>
      </c>
      <c r="BO14" s="74">
        <v>0</v>
      </c>
      <c r="BP14" s="74">
        <v>4159575</v>
      </c>
      <c r="BQ14" s="74">
        <v>0</v>
      </c>
      <c r="BR14" s="74">
        <v>0</v>
      </c>
      <c r="BS14" s="74">
        <v>0</v>
      </c>
      <c r="BT14" s="74">
        <v>0</v>
      </c>
      <c r="BU14" s="74">
        <v>0</v>
      </c>
      <c r="BV14" s="74">
        <v>0</v>
      </c>
      <c r="BW14" s="74">
        <v>393829065</v>
      </c>
      <c r="BX14" s="74">
        <v>0</v>
      </c>
      <c r="BY14" s="74">
        <v>0</v>
      </c>
      <c r="BZ14" s="74">
        <v>0</v>
      </c>
      <c r="CA14" s="74">
        <v>0</v>
      </c>
      <c r="CB14" s="74">
        <v>-393829065</v>
      </c>
      <c r="CC14" s="74">
        <v>0</v>
      </c>
      <c r="CD14" s="74">
        <v>1326060000</v>
      </c>
      <c r="CE14" s="74">
        <v>0</v>
      </c>
      <c r="CF14" s="74">
        <v>0</v>
      </c>
      <c r="CG14" s="74">
        <v>41770890</v>
      </c>
      <c r="CH14" s="74">
        <v>0</v>
      </c>
      <c r="CI14" s="74">
        <v>0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v>0</v>
      </c>
      <c r="CP14" s="74">
        <v>0</v>
      </c>
      <c r="CQ14" s="74">
        <v>36385335</v>
      </c>
      <c r="CR14" s="74">
        <v>21954870</v>
      </c>
      <c r="CS14" s="74">
        <v>0</v>
      </c>
      <c r="CT14" s="74">
        <v>0</v>
      </c>
      <c r="CU14" s="74">
        <v>1.0666</v>
      </c>
      <c r="CV14" s="74">
        <v>0.86660000000000004</v>
      </c>
      <c r="CW14" s="74">
        <v>1.0666</v>
      </c>
      <c r="CX14" s="74">
        <v>0</v>
      </c>
      <c r="CY14" s="74">
        <v>0</v>
      </c>
      <c r="CZ14" s="74">
        <v>0</v>
      </c>
      <c r="DA14" s="74">
        <v>0</v>
      </c>
      <c r="DB14" s="74">
        <v>0</v>
      </c>
      <c r="DC14" s="74">
        <v>0</v>
      </c>
      <c r="DD14" s="74">
        <v>0</v>
      </c>
      <c r="DE14" s="74">
        <v>0</v>
      </c>
      <c r="DF14" s="74">
        <v>0</v>
      </c>
      <c r="DG14" s="74">
        <v>0</v>
      </c>
      <c r="DH14" s="74">
        <v>0</v>
      </c>
      <c r="DI14" s="74">
        <v>0</v>
      </c>
      <c r="DJ14" s="74">
        <v>0</v>
      </c>
      <c r="DK14" s="74">
        <v>0</v>
      </c>
      <c r="DL14" s="74">
        <v>0</v>
      </c>
      <c r="DM14" s="74" t="s">
        <v>120</v>
      </c>
      <c r="DN14" s="74">
        <v>0</v>
      </c>
      <c r="DO14" s="74">
        <v>0</v>
      </c>
      <c r="DP14" s="74">
        <v>954</v>
      </c>
    </row>
    <row r="15" spans="1:120" s="61" customFormat="1" ht="16.5" customHeight="1" x14ac:dyDescent="0.3">
      <c r="A15" s="10">
        <v>5</v>
      </c>
      <c r="B15" s="11" t="s">
        <v>24</v>
      </c>
      <c r="C15" s="49">
        <v>739</v>
      </c>
      <c r="D15" s="45">
        <f t="shared" si="0"/>
        <v>701</v>
      </c>
      <c r="E15" s="40">
        <f t="shared" si="2"/>
        <v>670</v>
      </c>
      <c r="F15" s="71">
        <v>670</v>
      </c>
      <c r="G15" s="9"/>
      <c r="H15" s="12"/>
      <c r="I15" s="10"/>
      <c r="J15" s="52">
        <v>31</v>
      </c>
      <c r="K15" s="44">
        <f t="shared" si="1"/>
        <v>94.857916102841671</v>
      </c>
      <c r="L15" s="70"/>
      <c r="M15" s="74" t="s">
        <v>127</v>
      </c>
      <c r="N15" s="74" t="s">
        <v>115</v>
      </c>
      <c r="O15" s="74">
        <v>3</v>
      </c>
      <c r="P15" s="74" t="s">
        <v>128</v>
      </c>
      <c r="Q15" s="74" t="s">
        <v>117</v>
      </c>
      <c r="R15" s="74" t="s">
        <v>117</v>
      </c>
      <c r="S15" s="74" t="s">
        <v>118</v>
      </c>
      <c r="T15" s="74" t="s">
        <v>119</v>
      </c>
      <c r="U15" s="74" t="s">
        <v>120</v>
      </c>
      <c r="V15" s="74" t="s">
        <v>121</v>
      </c>
      <c r="W15" s="74">
        <v>344055915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29992725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29992725</v>
      </c>
      <c r="AM15" s="74">
        <v>0</v>
      </c>
      <c r="AN15" s="74">
        <v>0</v>
      </c>
      <c r="AO15" s="74">
        <v>0</v>
      </c>
      <c r="AP15" s="74">
        <v>0</v>
      </c>
      <c r="AQ15" s="74">
        <v>952150000</v>
      </c>
      <c r="AR15" s="74">
        <v>0</v>
      </c>
      <c r="AS15" s="74">
        <v>0</v>
      </c>
      <c r="AT15" s="74">
        <v>0</v>
      </c>
      <c r="AU15" s="74">
        <v>29992725</v>
      </c>
      <c r="AV15" s="74">
        <v>0</v>
      </c>
      <c r="AW15" s="74">
        <v>0</v>
      </c>
      <c r="AX15" s="74">
        <v>0</v>
      </c>
      <c r="AY15" s="74">
        <v>0</v>
      </c>
      <c r="AZ15" s="74" t="s">
        <v>120</v>
      </c>
      <c r="BA15" s="74" t="s">
        <v>120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 t="s">
        <v>117</v>
      </c>
      <c r="BH15" s="74" t="s">
        <v>117</v>
      </c>
      <c r="BI15" s="74" t="s">
        <v>117</v>
      </c>
      <c r="BJ15" s="74">
        <v>14317695</v>
      </c>
      <c r="BK15" s="74" t="s">
        <v>117</v>
      </c>
      <c r="BL15" s="74" t="s">
        <v>117</v>
      </c>
      <c r="BM15" s="74">
        <v>0</v>
      </c>
      <c r="BN15" s="74">
        <v>14317695</v>
      </c>
      <c r="BO15" s="74">
        <v>0</v>
      </c>
      <c r="BP15" s="74">
        <v>14317695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328380885</v>
      </c>
      <c r="BX15" s="74">
        <v>0</v>
      </c>
      <c r="BY15" s="74">
        <v>0</v>
      </c>
      <c r="BZ15" s="74">
        <v>0</v>
      </c>
      <c r="CA15" s="74">
        <v>0</v>
      </c>
      <c r="CB15" s="74">
        <v>-328380885</v>
      </c>
      <c r="CC15" s="74">
        <v>0</v>
      </c>
      <c r="CD15" s="74">
        <v>952150000</v>
      </c>
      <c r="CE15" s="74">
        <v>0</v>
      </c>
      <c r="CF15" s="74">
        <v>0</v>
      </c>
      <c r="CG15" s="74">
        <v>29992725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v>0</v>
      </c>
      <c r="CP15" s="74">
        <v>0</v>
      </c>
      <c r="CQ15" s="74">
        <v>23556330</v>
      </c>
      <c r="CR15" s="74">
        <v>18225585</v>
      </c>
      <c r="CS15" s="74">
        <v>0</v>
      </c>
      <c r="CT15" s="74">
        <v>0</v>
      </c>
      <c r="CU15" s="74">
        <v>1.0666</v>
      </c>
      <c r="CV15" s="74">
        <v>0.86660000000000004</v>
      </c>
      <c r="CW15" s="74">
        <v>1.0666</v>
      </c>
      <c r="CX15" s="74">
        <v>0</v>
      </c>
      <c r="CY15" s="74">
        <v>0</v>
      </c>
      <c r="CZ15" s="74">
        <v>0</v>
      </c>
      <c r="DA15" s="74">
        <v>0</v>
      </c>
      <c r="DB15" s="74">
        <v>0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 t="s">
        <v>120</v>
      </c>
      <c r="DN15" s="74">
        <v>0</v>
      </c>
      <c r="DO15" s="74">
        <v>0</v>
      </c>
      <c r="DP15" s="74">
        <v>685</v>
      </c>
    </row>
    <row r="16" spans="1:120" s="61" customFormat="1" ht="16.5" customHeight="1" x14ac:dyDescent="0.3">
      <c r="A16" s="10">
        <v>6</v>
      </c>
      <c r="B16" s="11" t="s">
        <v>25</v>
      </c>
      <c r="C16" s="49">
        <v>290</v>
      </c>
      <c r="D16" s="45">
        <f t="shared" si="0"/>
        <v>282</v>
      </c>
      <c r="E16" s="40">
        <f t="shared" si="2"/>
        <v>282</v>
      </c>
      <c r="F16" s="71">
        <v>282</v>
      </c>
      <c r="G16" s="12"/>
      <c r="H16" s="9"/>
      <c r="I16" s="10"/>
      <c r="J16" s="52"/>
      <c r="K16" s="44">
        <f t="shared" si="1"/>
        <v>97.241379310344826</v>
      </c>
      <c r="L16" s="70"/>
      <c r="M16" s="74" t="s">
        <v>129</v>
      </c>
      <c r="N16" s="74" t="s">
        <v>115</v>
      </c>
      <c r="O16" s="74">
        <v>3</v>
      </c>
      <c r="P16" s="74" t="s">
        <v>128</v>
      </c>
      <c r="Q16" s="74" t="s">
        <v>117</v>
      </c>
      <c r="R16" s="74" t="s">
        <v>117</v>
      </c>
      <c r="S16" s="74" t="s">
        <v>118</v>
      </c>
      <c r="T16" s="74" t="s">
        <v>119</v>
      </c>
      <c r="U16" s="74" t="s">
        <v>120</v>
      </c>
      <c r="V16" s="74" t="s">
        <v>121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 t="s">
        <v>120</v>
      </c>
      <c r="BA16" s="74" t="s">
        <v>120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 t="s">
        <v>117</v>
      </c>
      <c r="BH16" s="74" t="s">
        <v>117</v>
      </c>
      <c r="BI16" s="74" t="s">
        <v>117</v>
      </c>
      <c r="BJ16" s="74">
        <v>0</v>
      </c>
      <c r="BK16" s="74" t="s">
        <v>117</v>
      </c>
      <c r="BL16" s="74" t="s">
        <v>117</v>
      </c>
      <c r="BM16" s="74">
        <v>0</v>
      </c>
      <c r="BN16" s="74">
        <v>0</v>
      </c>
      <c r="BO16" s="74">
        <v>0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v>8927100</v>
      </c>
      <c r="CS16" s="74">
        <v>0</v>
      </c>
      <c r="CT16" s="74">
        <v>0</v>
      </c>
      <c r="CU16" s="74">
        <v>1.0666</v>
      </c>
      <c r="CV16" s="74">
        <v>0.86660000000000004</v>
      </c>
      <c r="CW16" s="74">
        <v>1.0666</v>
      </c>
      <c r="CX16" s="74">
        <v>0</v>
      </c>
      <c r="CY16" s="74">
        <v>0</v>
      </c>
      <c r="CZ16" s="74">
        <v>0</v>
      </c>
      <c r="DA16" s="74">
        <v>0</v>
      </c>
      <c r="DB16" s="74">
        <v>0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0</v>
      </c>
      <c r="DL16" s="74">
        <v>0</v>
      </c>
      <c r="DM16" s="74" t="s">
        <v>120</v>
      </c>
      <c r="DN16" s="74">
        <v>0</v>
      </c>
      <c r="DO16" s="74">
        <v>0</v>
      </c>
      <c r="DP16" s="74">
        <v>0</v>
      </c>
    </row>
    <row r="17" spans="1:120" s="61" customFormat="1" ht="16.5" customHeight="1" x14ac:dyDescent="0.3">
      <c r="A17" s="10">
        <v>7</v>
      </c>
      <c r="B17" s="11" t="s">
        <v>26</v>
      </c>
      <c r="C17" s="49">
        <v>886</v>
      </c>
      <c r="D17" s="45">
        <f t="shared" si="0"/>
        <v>863</v>
      </c>
      <c r="E17" s="40">
        <f t="shared" si="2"/>
        <v>863</v>
      </c>
      <c r="F17" s="72">
        <v>863</v>
      </c>
      <c r="G17" s="12"/>
      <c r="H17" s="9"/>
      <c r="I17" s="10"/>
      <c r="J17" s="52"/>
      <c r="K17" s="44">
        <f t="shared" si="1"/>
        <v>97.404063205417614</v>
      </c>
      <c r="L17" s="70"/>
      <c r="M17" s="74" t="s">
        <v>130</v>
      </c>
      <c r="N17" s="74" t="s">
        <v>115</v>
      </c>
      <c r="O17" s="74">
        <v>3</v>
      </c>
      <c r="P17" s="74" t="s">
        <v>131</v>
      </c>
      <c r="Q17" s="74" t="s">
        <v>117</v>
      </c>
      <c r="R17" s="74" t="s">
        <v>117</v>
      </c>
      <c r="S17" s="74" t="s">
        <v>118</v>
      </c>
      <c r="T17" s="74" t="s">
        <v>119</v>
      </c>
      <c r="U17" s="74" t="s">
        <v>120</v>
      </c>
      <c r="V17" s="74" t="s">
        <v>121</v>
      </c>
      <c r="W17" s="74">
        <v>147643020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12566295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12566295</v>
      </c>
      <c r="AM17" s="74">
        <v>0</v>
      </c>
      <c r="AN17" s="74">
        <v>0</v>
      </c>
      <c r="AO17" s="74">
        <v>0</v>
      </c>
      <c r="AP17" s="74">
        <v>0</v>
      </c>
      <c r="AQ17" s="74">
        <v>398930000</v>
      </c>
      <c r="AR17" s="74">
        <v>0</v>
      </c>
      <c r="AS17" s="74">
        <v>0</v>
      </c>
      <c r="AT17" s="74">
        <v>0</v>
      </c>
      <c r="AU17" s="74">
        <v>12566295</v>
      </c>
      <c r="AV17" s="74">
        <v>0</v>
      </c>
      <c r="AW17" s="74">
        <v>0</v>
      </c>
      <c r="AX17" s="74">
        <v>0</v>
      </c>
      <c r="AY17" s="74">
        <v>0</v>
      </c>
      <c r="AZ17" s="74" t="s">
        <v>120</v>
      </c>
      <c r="BA17" s="74" t="s">
        <v>120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 t="s">
        <v>117</v>
      </c>
      <c r="BH17" s="74" t="s">
        <v>117</v>
      </c>
      <c r="BI17" s="74" t="s">
        <v>117</v>
      </c>
      <c r="BJ17" s="74">
        <v>3634155</v>
      </c>
      <c r="BK17" s="74" t="s">
        <v>117</v>
      </c>
      <c r="BL17" s="74" t="s">
        <v>117</v>
      </c>
      <c r="BM17" s="74">
        <v>0</v>
      </c>
      <c r="BN17" s="74">
        <v>3634155</v>
      </c>
      <c r="BO17" s="74">
        <v>0</v>
      </c>
      <c r="BP17" s="74">
        <v>3634155</v>
      </c>
      <c r="BQ17" s="74">
        <v>0</v>
      </c>
      <c r="BR17" s="74">
        <v>0</v>
      </c>
      <c r="BS17" s="74">
        <v>0</v>
      </c>
      <c r="BT17" s="74">
        <v>0</v>
      </c>
      <c r="BU17" s="74">
        <v>0</v>
      </c>
      <c r="BV17" s="74">
        <v>0</v>
      </c>
      <c r="BW17" s="74">
        <v>138710880</v>
      </c>
      <c r="BX17" s="74">
        <v>0</v>
      </c>
      <c r="BY17" s="74">
        <v>0</v>
      </c>
      <c r="BZ17" s="74">
        <v>0</v>
      </c>
      <c r="CA17" s="74">
        <v>0</v>
      </c>
      <c r="CB17" s="74">
        <v>-138710880</v>
      </c>
      <c r="CC17" s="74">
        <v>0</v>
      </c>
      <c r="CD17" s="74">
        <v>398930000</v>
      </c>
      <c r="CE17" s="74">
        <v>0</v>
      </c>
      <c r="CF17" s="74">
        <v>0</v>
      </c>
      <c r="CG17" s="74">
        <v>12566295</v>
      </c>
      <c r="CH17" s="74">
        <v>0</v>
      </c>
      <c r="CI17" s="74">
        <v>0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v>0</v>
      </c>
      <c r="CP17" s="74">
        <v>0</v>
      </c>
      <c r="CQ17" s="74">
        <v>9282420</v>
      </c>
      <c r="CR17" s="74">
        <v>10488870</v>
      </c>
      <c r="CS17" s="74">
        <v>0</v>
      </c>
      <c r="CT17" s="74">
        <v>0</v>
      </c>
      <c r="CU17" s="74">
        <v>1.0666</v>
      </c>
      <c r="CV17" s="74">
        <v>0.86660000000000004</v>
      </c>
      <c r="CW17" s="74">
        <v>1.0666</v>
      </c>
      <c r="CX17" s="74">
        <v>0</v>
      </c>
      <c r="CY17" s="74">
        <v>0</v>
      </c>
      <c r="CZ17" s="74">
        <v>0</v>
      </c>
      <c r="DA17" s="74">
        <v>0</v>
      </c>
      <c r="DB17" s="74">
        <v>0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0</v>
      </c>
      <c r="DL17" s="74">
        <v>0</v>
      </c>
      <c r="DM17" s="74" t="s">
        <v>120</v>
      </c>
      <c r="DN17" s="74">
        <v>0</v>
      </c>
      <c r="DO17" s="74">
        <v>0</v>
      </c>
      <c r="DP17" s="74">
        <v>287</v>
      </c>
    </row>
    <row r="18" spans="1:120" s="64" customFormat="1" ht="16.5" customHeight="1" x14ac:dyDescent="0.3">
      <c r="A18" s="10">
        <v>8</v>
      </c>
      <c r="B18" s="11" t="s">
        <v>27</v>
      </c>
      <c r="C18" s="49">
        <v>437</v>
      </c>
      <c r="D18" s="45">
        <f t="shared" si="0"/>
        <v>429</v>
      </c>
      <c r="E18" s="40">
        <f t="shared" si="2"/>
        <v>425</v>
      </c>
      <c r="F18" s="72">
        <v>425</v>
      </c>
      <c r="G18" s="12"/>
      <c r="H18" s="9"/>
      <c r="I18" s="10"/>
      <c r="J18" s="52">
        <v>4</v>
      </c>
      <c r="K18" s="44">
        <f t="shared" si="1"/>
        <v>98.169336384439347</v>
      </c>
      <c r="L18" s="70"/>
      <c r="M18" s="74" t="s">
        <v>132</v>
      </c>
      <c r="N18" s="74" t="s">
        <v>115</v>
      </c>
      <c r="O18" s="74">
        <v>3</v>
      </c>
      <c r="P18" s="74" t="s">
        <v>133</v>
      </c>
      <c r="Q18" s="74" t="s">
        <v>117</v>
      </c>
      <c r="R18" s="74" t="s">
        <v>117</v>
      </c>
      <c r="S18" s="74" t="s">
        <v>118</v>
      </c>
      <c r="T18" s="74" t="s">
        <v>119</v>
      </c>
      <c r="U18" s="74" t="s">
        <v>120</v>
      </c>
      <c r="V18" s="74" t="s">
        <v>121</v>
      </c>
      <c r="W18" s="74">
        <v>452187020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37786455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37786455</v>
      </c>
      <c r="AM18" s="74">
        <v>0</v>
      </c>
      <c r="AN18" s="74">
        <v>0</v>
      </c>
      <c r="AO18" s="74">
        <v>0</v>
      </c>
      <c r="AP18" s="74">
        <v>0</v>
      </c>
      <c r="AQ18" s="74">
        <v>1199570000</v>
      </c>
      <c r="AR18" s="74">
        <v>0</v>
      </c>
      <c r="AS18" s="74">
        <v>0</v>
      </c>
      <c r="AT18" s="74">
        <v>0</v>
      </c>
      <c r="AU18" s="74">
        <v>37786455</v>
      </c>
      <c r="AV18" s="74">
        <v>0</v>
      </c>
      <c r="AW18" s="74">
        <v>0</v>
      </c>
      <c r="AX18" s="74">
        <v>0</v>
      </c>
      <c r="AY18" s="74">
        <v>0</v>
      </c>
      <c r="AZ18" s="74" t="s">
        <v>120</v>
      </c>
      <c r="BA18" s="74" t="s">
        <v>120</v>
      </c>
      <c r="BB18" s="74">
        <v>0</v>
      </c>
      <c r="BC18" s="74">
        <v>0</v>
      </c>
      <c r="BD18" s="74">
        <v>0</v>
      </c>
      <c r="BE18" s="74">
        <v>0</v>
      </c>
      <c r="BF18" s="74">
        <v>0</v>
      </c>
      <c r="BG18" s="74" t="s">
        <v>117</v>
      </c>
      <c r="BH18" s="74" t="s">
        <v>117</v>
      </c>
      <c r="BI18" s="74" t="s">
        <v>117</v>
      </c>
      <c r="BJ18" s="74">
        <v>1007055</v>
      </c>
      <c r="BK18" s="74" t="s">
        <v>117</v>
      </c>
      <c r="BL18" s="74" t="s">
        <v>117</v>
      </c>
      <c r="BM18" s="74">
        <v>0</v>
      </c>
      <c r="BN18" s="74">
        <v>1007055</v>
      </c>
      <c r="BO18" s="74">
        <v>0</v>
      </c>
      <c r="BP18" s="74">
        <v>1007055</v>
      </c>
      <c r="BQ18" s="74">
        <v>0</v>
      </c>
      <c r="BR18" s="74">
        <v>0</v>
      </c>
      <c r="BS18" s="74">
        <v>0</v>
      </c>
      <c r="BT18" s="74">
        <v>0</v>
      </c>
      <c r="BU18" s="74">
        <v>0</v>
      </c>
      <c r="BV18" s="74">
        <v>0</v>
      </c>
      <c r="BW18" s="74">
        <v>415407620</v>
      </c>
      <c r="BX18" s="74">
        <v>0</v>
      </c>
      <c r="BY18" s="74">
        <v>0</v>
      </c>
      <c r="BZ18" s="74">
        <v>0</v>
      </c>
      <c r="CA18" s="74">
        <v>0</v>
      </c>
      <c r="CB18" s="74">
        <v>-415407620</v>
      </c>
      <c r="CC18" s="74">
        <v>0</v>
      </c>
      <c r="CD18" s="74">
        <v>1199570000</v>
      </c>
      <c r="CE18" s="74">
        <v>0</v>
      </c>
      <c r="CF18" s="74">
        <v>0</v>
      </c>
      <c r="CG18" s="74">
        <v>37786455</v>
      </c>
      <c r="CH18" s="74">
        <v>0</v>
      </c>
      <c r="CI18" s="74">
        <v>0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v>0</v>
      </c>
      <c r="CP18" s="74">
        <v>0</v>
      </c>
      <c r="CQ18" s="74">
        <v>29992725</v>
      </c>
      <c r="CR18" s="74">
        <v>33988500</v>
      </c>
      <c r="CS18" s="74">
        <v>0</v>
      </c>
      <c r="CT18" s="74">
        <v>0</v>
      </c>
      <c r="CU18" s="74">
        <v>1.0666</v>
      </c>
      <c r="CV18" s="74">
        <v>0.86660000000000004</v>
      </c>
      <c r="CW18" s="74">
        <v>1.0666</v>
      </c>
      <c r="CX18" s="74">
        <v>0</v>
      </c>
      <c r="CY18" s="74">
        <v>0</v>
      </c>
      <c r="CZ18" s="74">
        <v>0</v>
      </c>
      <c r="DA18" s="74">
        <v>0</v>
      </c>
      <c r="DB18" s="74">
        <v>0</v>
      </c>
      <c r="DC18" s="74">
        <v>0</v>
      </c>
      <c r="DD18" s="74">
        <v>0</v>
      </c>
      <c r="DE18" s="74">
        <v>0</v>
      </c>
      <c r="DF18" s="74">
        <v>0</v>
      </c>
      <c r="DG18" s="74">
        <v>0</v>
      </c>
      <c r="DH18" s="74">
        <v>0</v>
      </c>
      <c r="DI18" s="74">
        <v>0</v>
      </c>
      <c r="DJ18" s="74">
        <v>0</v>
      </c>
      <c r="DK18" s="74">
        <v>0</v>
      </c>
      <c r="DL18" s="74">
        <v>0</v>
      </c>
      <c r="DM18" s="74" t="s">
        <v>120</v>
      </c>
      <c r="DN18" s="74">
        <v>0</v>
      </c>
      <c r="DO18" s="74">
        <v>0</v>
      </c>
      <c r="DP18" s="74">
        <v>863</v>
      </c>
    </row>
    <row r="19" spans="1:120" s="64" customFormat="1" ht="16.5" customHeight="1" x14ac:dyDescent="0.3">
      <c r="A19" s="10">
        <v>9</v>
      </c>
      <c r="B19" s="11" t="s">
        <v>28</v>
      </c>
      <c r="C19" s="49">
        <v>686</v>
      </c>
      <c r="D19" s="45">
        <f t="shared" si="0"/>
        <v>655</v>
      </c>
      <c r="E19" s="40">
        <f t="shared" si="2"/>
        <v>609</v>
      </c>
      <c r="F19" s="71">
        <v>609</v>
      </c>
      <c r="G19" s="12"/>
      <c r="H19" s="9"/>
      <c r="I19" s="10"/>
      <c r="J19" s="52">
        <v>46</v>
      </c>
      <c r="K19" s="44">
        <f t="shared" si="1"/>
        <v>95.481049562682216</v>
      </c>
      <c r="L19" s="70"/>
      <c r="M19" s="74" t="s">
        <v>134</v>
      </c>
      <c r="N19" s="74" t="s">
        <v>115</v>
      </c>
      <c r="O19" s="74">
        <v>3</v>
      </c>
      <c r="P19" s="74" t="s">
        <v>133</v>
      </c>
      <c r="Q19" s="74" t="s">
        <v>117</v>
      </c>
      <c r="R19" s="74" t="s">
        <v>117</v>
      </c>
      <c r="S19" s="74" t="s">
        <v>118</v>
      </c>
      <c r="T19" s="74" t="s">
        <v>119</v>
      </c>
      <c r="U19" s="74" t="s">
        <v>120</v>
      </c>
      <c r="V19" s="74" t="s">
        <v>121</v>
      </c>
      <c r="W19" s="74">
        <v>204388380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18652410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18652410</v>
      </c>
      <c r="AM19" s="74">
        <v>0</v>
      </c>
      <c r="AN19" s="74">
        <v>0</v>
      </c>
      <c r="AO19" s="74">
        <v>0</v>
      </c>
      <c r="AP19" s="74">
        <v>0</v>
      </c>
      <c r="AQ19" s="74">
        <v>592140000</v>
      </c>
      <c r="AR19" s="74">
        <v>0</v>
      </c>
      <c r="AS19" s="74">
        <v>0</v>
      </c>
      <c r="AT19" s="74">
        <v>0</v>
      </c>
      <c r="AU19" s="74">
        <v>18652410</v>
      </c>
      <c r="AV19" s="74">
        <v>0</v>
      </c>
      <c r="AW19" s="74">
        <v>0</v>
      </c>
      <c r="AX19" s="74">
        <v>0</v>
      </c>
      <c r="AY19" s="74">
        <v>0</v>
      </c>
      <c r="AZ19" s="74" t="s">
        <v>120</v>
      </c>
      <c r="BA19" s="74" t="s">
        <v>120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 t="s">
        <v>117</v>
      </c>
      <c r="BH19" s="74" t="s">
        <v>117</v>
      </c>
      <c r="BI19" s="74" t="s">
        <v>117</v>
      </c>
      <c r="BJ19" s="74">
        <v>19922175</v>
      </c>
      <c r="BK19" s="74" t="s">
        <v>117</v>
      </c>
      <c r="BL19" s="74" t="s">
        <v>117</v>
      </c>
      <c r="BM19" s="74">
        <v>0</v>
      </c>
      <c r="BN19" s="74">
        <v>19922175</v>
      </c>
      <c r="BO19" s="74">
        <v>0</v>
      </c>
      <c r="BP19" s="74">
        <v>19922175</v>
      </c>
      <c r="BQ19" s="74">
        <v>0</v>
      </c>
      <c r="BR19" s="74">
        <v>0</v>
      </c>
      <c r="BS19" s="74">
        <v>0</v>
      </c>
      <c r="BT19" s="74">
        <v>0</v>
      </c>
      <c r="BU19" s="74">
        <v>0</v>
      </c>
      <c r="BV19" s="74">
        <v>0</v>
      </c>
      <c r="BW19" s="74">
        <v>205658145</v>
      </c>
      <c r="BX19" s="74">
        <v>0</v>
      </c>
      <c r="BY19" s="74">
        <v>0</v>
      </c>
      <c r="BZ19" s="74">
        <v>0</v>
      </c>
      <c r="CA19" s="74">
        <v>0</v>
      </c>
      <c r="CB19" s="74">
        <v>-205658145</v>
      </c>
      <c r="CC19" s="74">
        <v>0</v>
      </c>
      <c r="CD19" s="74">
        <v>592140000</v>
      </c>
      <c r="CE19" s="74">
        <v>0</v>
      </c>
      <c r="CF19" s="74">
        <v>0</v>
      </c>
      <c r="CG19" s="74">
        <v>18652410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v>0</v>
      </c>
      <c r="CP19" s="74">
        <v>0</v>
      </c>
      <c r="CQ19" s="74">
        <v>14843115</v>
      </c>
      <c r="CR19" s="74">
        <v>16332120</v>
      </c>
      <c r="CS19" s="74">
        <v>0</v>
      </c>
      <c r="CT19" s="74">
        <v>0</v>
      </c>
      <c r="CU19" s="74">
        <v>1.0666</v>
      </c>
      <c r="CV19" s="74">
        <v>0.86660000000000004</v>
      </c>
      <c r="CW19" s="74">
        <v>1.0666</v>
      </c>
      <c r="CX19" s="74">
        <v>0</v>
      </c>
      <c r="CY19" s="74">
        <v>0</v>
      </c>
      <c r="CZ19" s="74">
        <v>0</v>
      </c>
      <c r="DA19" s="74">
        <v>0</v>
      </c>
      <c r="DB19" s="74">
        <v>0</v>
      </c>
      <c r="DC19" s="74">
        <v>0</v>
      </c>
      <c r="DD19" s="74">
        <v>0</v>
      </c>
      <c r="DE19" s="74">
        <v>0</v>
      </c>
      <c r="DF19" s="74">
        <v>0</v>
      </c>
      <c r="DG19" s="74">
        <v>0</v>
      </c>
      <c r="DH19" s="74">
        <v>0</v>
      </c>
      <c r="DI19" s="74">
        <v>0</v>
      </c>
      <c r="DJ19" s="74">
        <v>0</v>
      </c>
      <c r="DK19" s="74">
        <v>0</v>
      </c>
      <c r="DL19" s="74">
        <v>0</v>
      </c>
      <c r="DM19" s="74" t="s">
        <v>120</v>
      </c>
      <c r="DN19" s="74">
        <v>0</v>
      </c>
      <c r="DO19" s="74">
        <v>0</v>
      </c>
      <c r="DP19" s="74">
        <v>426</v>
      </c>
    </row>
    <row r="20" spans="1:120" s="61" customFormat="1" ht="16.5" customHeight="1" x14ac:dyDescent="0.3">
      <c r="A20" s="10">
        <v>10</v>
      </c>
      <c r="B20" s="11" t="s">
        <v>29</v>
      </c>
      <c r="C20" s="49">
        <v>616</v>
      </c>
      <c r="D20" s="45">
        <f t="shared" si="0"/>
        <v>592</v>
      </c>
      <c r="E20" s="40">
        <f t="shared" si="2"/>
        <v>583</v>
      </c>
      <c r="F20" s="71">
        <v>583</v>
      </c>
      <c r="G20" s="12"/>
      <c r="H20" s="9"/>
      <c r="I20" s="10"/>
      <c r="J20" s="52">
        <v>9</v>
      </c>
      <c r="K20" s="44">
        <f t="shared" si="1"/>
        <v>96.103896103896105</v>
      </c>
      <c r="L20" s="70"/>
      <c r="M20" s="74" t="s">
        <v>135</v>
      </c>
      <c r="N20" s="74" t="s">
        <v>115</v>
      </c>
      <c r="O20" s="74">
        <v>3</v>
      </c>
      <c r="P20" s="74" t="s">
        <v>136</v>
      </c>
      <c r="Q20" s="74" t="s">
        <v>117</v>
      </c>
      <c r="R20" s="74" t="s">
        <v>117</v>
      </c>
      <c r="S20" s="74" t="s">
        <v>118</v>
      </c>
      <c r="T20" s="74" t="s">
        <v>119</v>
      </c>
      <c r="U20" s="74" t="s">
        <v>120</v>
      </c>
      <c r="V20" s="74" t="s">
        <v>121</v>
      </c>
      <c r="W20" s="74">
        <v>328129830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26971560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26971560</v>
      </c>
      <c r="AM20" s="74">
        <v>0</v>
      </c>
      <c r="AN20" s="74">
        <v>0</v>
      </c>
      <c r="AO20" s="74">
        <v>0</v>
      </c>
      <c r="AP20" s="74">
        <v>0</v>
      </c>
      <c r="AQ20" s="74">
        <v>856240000</v>
      </c>
      <c r="AR20" s="74">
        <v>0</v>
      </c>
      <c r="AS20" s="74">
        <v>0</v>
      </c>
      <c r="AT20" s="74">
        <v>0</v>
      </c>
      <c r="AU20" s="74">
        <v>26971560</v>
      </c>
      <c r="AV20" s="74">
        <v>0</v>
      </c>
      <c r="AW20" s="74">
        <v>0</v>
      </c>
      <c r="AX20" s="74">
        <v>0</v>
      </c>
      <c r="AY20" s="74">
        <v>0</v>
      </c>
      <c r="AZ20" s="74" t="s">
        <v>120</v>
      </c>
      <c r="BA20" s="74" t="s">
        <v>120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 t="s">
        <v>117</v>
      </c>
      <c r="BH20" s="74" t="s">
        <v>117</v>
      </c>
      <c r="BI20" s="74" t="s">
        <v>117</v>
      </c>
      <c r="BJ20" s="74">
        <v>3677940</v>
      </c>
      <c r="BK20" s="74" t="s">
        <v>117</v>
      </c>
      <c r="BL20" s="74" t="s">
        <v>117</v>
      </c>
      <c r="BM20" s="74">
        <v>0</v>
      </c>
      <c r="BN20" s="74">
        <v>3677940</v>
      </c>
      <c r="BO20" s="74">
        <v>0</v>
      </c>
      <c r="BP20" s="74">
        <v>3677940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304836210</v>
      </c>
      <c r="BX20" s="74">
        <v>0</v>
      </c>
      <c r="BY20" s="74">
        <v>0</v>
      </c>
      <c r="BZ20" s="74">
        <v>0</v>
      </c>
      <c r="CA20" s="74">
        <v>0</v>
      </c>
      <c r="CB20" s="74">
        <v>-304836210</v>
      </c>
      <c r="CC20" s="74">
        <v>0</v>
      </c>
      <c r="CD20" s="74">
        <v>856240000</v>
      </c>
      <c r="CE20" s="74">
        <v>0</v>
      </c>
      <c r="CF20" s="74">
        <v>0</v>
      </c>
      <c r="CG20" s="74">
        <v>26971560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20797875</v>
      </c>
      <c r="CR20" s="74">
        <v>10035585</v>
      </c>
      <c r="CS20" s="74">
        <v>0</v>
      </c>
      <c r="CT20" s="74">
        <v>0</v>
      </c>
      <c r="CU20" s="74">
        <v>1.0666</v>
      </c>
      <c r="CV20" s="74">
        <v>0.86660000000000004</v>
      </c>
      <c r="CW20" s="74">
        <v>1.0666</v>
      </c>
      <c r="CX20" s="74">
        <v>0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 t="s">
        <v>120</v>
      </c>
      <c r="DN20" s="74">
        <v>0</v>
      </c>
      <c r="DO20" s="74">
        <v>0</v>
      </c>
      <c r="DP20" s="74">
        <v>616</v>
      </c>
    </row>
    <row r="21" spans="1:120" s="61" customFormat="1" ht="16.5" customHeight="1" x14ac:dyDescent="0.3">
      <c r="A21" s="10">
        <v>11</v>
      </c>
      <c r="B21" s="11" t="s">
        <v>30</v>
      </c>
      <c r="C21" s="49">
        <v>979</v>
      </c>
      <c r="D21" s="45">
        <f t="shared" si="0"/>
        <v>936</v>
      </c>
      <c r="E21" s="40">
        <f t="shared" si="2"/>
        <v>922</v>
      </c>
      <c r="F21" s="71">
        <v>922</v>
      </c>
      <c r="G21" s="12"/>
      <c r="H21" s="9"/>
      <c r="I21" s="10"/>
      <c r="J21" s="52">
        <f>3+11</f>
        <v>14</v>
      </c>
      <c r="K21" s="44">
        <f t="shared" si="1"/>
        <v>95.607763023493362</v>
      </c>
      <c r="L21" s="70"/>
      <c r="M21" s="74" t="s">
        <v>137</v>
      </c>
      <c r="N21" s="74" t="s">
        <v>115</v>
      </c>
      <c r="O21" s="74">
        <v>3</v>
      </c>
      <c r="P21" s="74" t="s">
        <v>136</v>
      </c>
      <c r="Q21" s="74" t="s">
        <v>117</v>
      </c>
      <c r="R21" s="74" t="s">
        <v>117</v>
      </c>
      <c r="S21" s="74" t="s">
        <v>118</v>
      </c>
      <c r="T21" s="74" t="s">
        <v>119</v>
      </c>
      <c r="U21" s="74" t="s">
        <v>120</v>
      </c>
      <c r="V21" s="74" t="s">
        <v>121</v>
      </c>
      <c r="W21" s="74">
        <v>491400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 t="s">
        <v>120</v>
      </c>
      <c r="BA21" s="74" t="s">
        <v>120</v>
      </c>
      <c r="BB21" s="74">
        <v>0</v>
      </c>
      <c r="BC21" s="74">
        <v>0</v>
      </c>
      <c r="BD21" s="74">
        <v>0</v>
      </c>
      <c r="BE21" s="74">
        <v>0</v>
      </c>
      <c r="BF21" s="74">
        <v>0</v>
      </c>
      <c r="BG21" s="74" t="s">
        <v>117</v>
      </c>
      <c r="BH21" s="74" t="s">
        <v>117</v>
      </c>
      <c r="BI21" s="74" t="s">
        <v>117</v>
      </c>
      <c r="BJ21" s="74">
        <v>0</v>
      </c>
      <c r="BK21" s="74" t="s">
        <v>117</v>
      </c>
      <c r="BL21" s="74" t="s">
        <v>117</v>
      </c>
      <c r="BM21" s="74">
        <v>0</v>
      </c>
      <c r="BN21" s="74">
        <v>0</v>
      </c>
      <c r="BO21" s="74">
        <v>0</v>
      </c>
      <c r="BP21" s="74">
        <v>0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491400</v>
      </c>
      <c r="BX21" s="74">
        <v>0</v>
      </c>
      <c r="BY21" s="74">
        <v>0</v>
      </c>
      <c r="BZ21" s="74">
        <v>0</v>
      </c>
      <c r="CA21" s="74">
        <v>0</v>
      </c>
      <c r="CB21" s="74">
        <v>-491400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13226850</v>
      </c>
      <c r="CS21" s="74">
        <v>0</v>
      </c>
      <c r="CT21" s="74">
        <v>0</v>
      </c>
      <c r="CU21" s="74">
        <v>1.0666</v>
      </c>
      <c r="CV21" s="74">
        <v>0.86660000000000004</v>
      </c>
      <c r="CW21" s="74">
        <v>1.0666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0</v>
      </c>
      <c r="DL21" s="74">
        <v>0</v>
      </c>
      <c r="DM21" s="74" t="s">
        <v>120</v>
      </c>
      <c r="DN21" s="74">
        <v>0</v>
      </c>
      <c r="DO21" s="74">
        <v>0</v>
      </c>
      <c r="DP21" s="74">
        <v>0</v>
      </c>
    </row>
    <row r="22" spans="1:120" s="61" customFormat="1" ht="16.5" customHeight="1" x14ac:dyDescent="0.3">
      <c r="A22" s="10">
        <v>12</v>
      </c>
      <c r="B22" s="11" t="s">
        <v>31</v>
      </c>
      <c r="C22" s="49">
        <v>1006</v>
      </c>
      <c r="D22" s="45">
        <f t="shared" si="0"/>
        <v>977</v>
      </c>
      <c r="E22" s="40">
        <f t="shared" si="2"/>
        <v>955</v>
      </c>
      <c r="F22" s="73">
        <v>955</v>
      </c>
      <c r="G22" s="12"/>
      <c r="H22" s="9"/>
      <c r="I22" s="10"/>
      <c r="J22" s="52">
        <f>8+14</f>
        <v>22</v>
      </c>
      <c r="K22" s="44">
        <f t="shared" si="1"/>
        <v>97.117296222664024</v>
      </c>
      <c r="L22" s="70"/>
      <c r="M22" s="74" t="s">
        <v>138</v>
      </c>
      <c r="N22" s="74" t="s">
        <v>115</v>
      </c>
      <c r="O22" s="74">
        <v>3</v>
      </c>
      <c r="P22" s="74" t="s">
        <v>139</v>
      </c>
      <c r="Q22" s="74" t="s">
        <v>117</v>
      </c>
      <c r="R22" s="74" t="s">
        <v>117</v>
      </c>
      <c r="S22" s="74" t="s">
        <v>118</v>
      </c>
      <c r="T22" s="74" t="s">
        <v>119</v>
      </c>
      <c r="U22" s="74" t="s">
        <v>120</v>
      </c>
      <c r="V22" s="74" t="s">
        <v>121</v>
      </c>
      <c r="W22" s="74">
        <v>303235380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25658010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25658010</v>
      </c>
      <c r="AM22" s="74">
        <v>0</v>
      </c>
      <c r="AN22" s="74">
        <v>0</v>
      </c>
      <c r="AO22" s="74">
        <v>0</v>
      </c>
      <c r="AP22" s="74">
        <v>0</v>
      </c>
      <c r="AQ22" s="74">
        <v>814540000</v>
      </c>
      <c r="AR22" s="74">
        <v>0</v>
      </c>
      <c r="AS22" s="74">
        <v>0</v>
      </c>
      <c r="AT22" s="74">
        <v>0</v>
      </c>
      <c r="AU22" s="74">
        <v>25658010</v>
      </c>
      <c r="AV22" s="74">
        <v>0</v>
      </c>
      <c r="AW22" s="74">
        <v>0</v>
      </c>
      <c r="AX22" s="74">
        <v>0</v>
      </c>
      <c r="AY22" s="74">
        <v>0</v>
      </c>
      <c r="AZ22" s="74" t="s">
        <v>120</v>
      </c>
      <c r="BA22" s="74" t="s">
        <v>120</v>
      </c>
      <c r="BB22" s="74">
        <v>0</v>
      </c>
      <c r="BC22" s="74">
        <v>0</v>
      </c>
      <c r="BD22" s="74">
        <v>0</v>
      </c>
      <c r="BE22" s="74">
        <v>0</v>
      </c>
      <c r="BF22" s="74">
        <v>0</v>
      </c>
      <c r="BG22" s="74" t="s">
        <v>117</v>
      </c>
      <c r="BH22" s="74" t="s">
        <v>117</v>
      </c>
      <c r="BI22" s="74" t="s">
        <v>117</v>
      </c>
      <c r="BJ22" s="74">
        <v>4203360</v>
      </c>
      <c r="BK22" s="74" t="s">
        <v>117</v>
      </c>
      <c r="BL22" s="74" t="s">
        <v>117</v>
      </c>
      <c r="BM22" s="74">
        <v>0</v>
      </c>
      <c r="BN22" s="74">
        <v>4203360</v>
      </c>
      <c r="BO22" s="74">
        <v>0</v>
      </c>
      <c r="BP22" s="74">
        <v>4203360</v>
      </c>
      <c r="BQ22" s="74">
        <v>0</v>
      </c>
      <c r="BR22" s="74">
        <v>0</v>
      </c>
      <c r="BS22" s="74">
        <v>0</v>
      </c>
      <c r="BT22" s="74">
        <v>0</v>
      </c>
      <c r="BU22" s="74">
        <v>0</v>
      </c>
      <c r="BV22" s="74">
        <v>0</v>
      </c>
      <c r="BW22" s="74">
        <v>281780730</v>
      </c>
      <c r="BX22" s="74">
        <v>0</v>
      </c>
      <c r="BY22" s="74">
        <v>0</v>
      </c>
      <c r="BZ22" s="74">
        <v>0</v>
      </c>
      <c r="CA22" s="74">
        <v>0</v>
      </c>
      <c r="CB22" s="74">
        <v>-281780730</v>
      </c>
      <c r="CC22" s="74">
        <v>0</v>
      </c>
      <c r="CD22" s="74">
        <v>814540000</v>
      </c>
      <c r="CE22" s="74">
        <v>0</v>
      </c>
      <c r="CF22" s="74">
        <v>0</v>
      </c>
      <c r="CG22" s="74">
        <v>25658010</v>
      </c>
      <c r="CH22" s="74">
        <v>0</v>
      </c>
      <c r="CI22" s="74">
        <v>0</v>
      </c>
      <c r="CJ22" s="74">
        <v>0</v>
      </c>
      <c r="CK22" s="74">
        <v>0</v>
      </c>
      <c r="CL22" s="74">
        <v>0</v>
      </c>
      <c r="CM22" s="74">
        <v>0</v>
      </c>
      <c r="CN22" s="74">
        <v>0</v>
      </c>
      <c r="CO22" s="74">
        <v>0</v>
      </c>
      <c r="CP22" s="74">
        <v>0</v>
      </c>
      <c r="CQ22" s="74">
        <v>19615680</v>
      </c>
      <c r="CR22" s="74">
        <v>23016735</v>
      </c>
      <c r="CS22" s="74">
        <v>0</v>
      </c>
      <c r="CT22" s="74">
        <v>0</v>
      </c>
      <c r="CU22" s="74">
        <v>1.0666</v>
      </c>
      <c r="CV22" s="74">
        <v>0.86660000000000004</v>
      </c>
      <c r="CW22" s="74">
        <v>1.0666</v>
      </c>
      <c r="CX22" s="74">
        <v>0</v>
      </c>
      <c r="CY22" s="74">
        <v>0</v>
      </c>
      <c r="CZ22" s="74">
        <v>0</v>
      </c>
      <c r="DA22" s="74">
        <v>0</v>
      </c>
      <c r="DB22" s="74">
        <v>0</v>
      </c>
      <c r="DC22" s="74">
        <v>0</v>
      </c>
      <c r="DD22" s="74">
        <v>0</v>
      </c>
      <c r="DE22" s="74">
        <v>0</v>
      </c>
      <c r="DF22" s="74">
        <v>0</v>
      </c>
      <c r="DG22" s="74">
        <v>0</v>
      </c>
      <c r="DH22" s="74">
        <v>0</v>
      </c>
      <c r="DI22" s="74">
        <v>0</v>
      </c>
      <c r="DJ22" s="74">
        <v>0</v>
      </c>
      <c r="DK22" s="74">
        <v>0</v>
      </c>
      <c r="DL22" s="74">
        <v>0</v>
      </c>
      <c r="DM22" s="74" t="s">
        <v>120</v>
      </c>
      <c r="DN22" s="74">
        <v>0</v>
      </c>
      <c r="DO22" s="74">
        <v>0</v>
      </c>
      <c r="DP22" s="74">
        <v>586</v>
      </c>
    </row>
    <row r="23" spans="1:120" s="61" customFormat="1" ht="16.5" customHeight="1" x14ac:dyDescent="0.3">
      <c r="A23" s="10">
        <v>13</v>
      </c>
      <c r="B23" s="11" t="s">
        <v>32</v>
      </c>
      <c r="C23" s="49">
        <v>727</v>
      </c>
      <c r="D23" s="45">
        <f t="shared" si="0"/>
        <v>720</v>
      </c>
      <c r="E23" s="40">
        <f t="shared" si="2"/>
        <v>663</v>
      </c>
      <c r="F23" s="73">
        <v>663</v>
      </c>
      <c r="G23" s="12"/>
      <c r="H23" s="9"/>
      <c r="I23" s="10"/>
      <c r="J23" s="52">
        <v>57</v>
      </c>
      <c r="K23" s="44">
        <f t="shared" si="1"/>
        <v>99.037138927097658</v>
      </c>
      <c r="L23" s="70"/>
      <c r="M23" s="74" t="s">
        <v>140</v>
      </c>
      <c r="N23" s="74" t="s">
        <v>115</v>
      </c>
      <c r="O23" s="74">
        <v>3</v>
      </c>
      <c r="P23" s="74" t="s">
        <v>141</v>
      </c>
      <c r="Q23" s="74" t="s">
        <v>117</v>
      </c>
      <c r="R23" s="74" t="s">
        <v>117</v>
      </c>
      <c r="S23" s="74" t="s">
        <v>118</v>
      </c>
      <c r="T23" s="74" t="s">
        <v>119</v>
      </c>
      <c r="U23" s="74" t="s">
        <v>120</v>
      </c>
      <c r="V23" s="74" t="s">
        <v>121</v>
      </c>
      <c r="W23" s="74">
        <v>476961660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40501125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122850</v>
      </c>
      <c r="AK23" s="74">
        <v>0</v>
      </c>
      <c r="AL23" s="74">
        <v>40378275</v>
      </c>
      <c r="AM23" s="74">
        <v>0</v>
      </c>
      <c r="AN23" s="74">
        <v>0</v>
      </c>
      <c r="AO23" s="74">
        <v>0</v>
      </c>
      <c r="AP23" s="74">
        <v>0</v>
      </c>
      <c r="AQ23" s="74">
        <v>1285750000</v>
      </c>
      <c r="AR23" s="74">
        <v>0</v>
      </c>
      <c r="AS23" s="74">
        <v>0</v>
      </c>
      <c r="AT23" s="74">
        <v>0</v>
      </c>
      <c r="AU23" s="74">
        <v>40501125</v>
      </c>
      <c r="AV23" s="74">
        <v>0</v>
      </c>
      <c r="AW23" s="74">
        <v>0</v>
      </c>
      <c r="AX23" s="74">
        <v>0</v>
      </c>
      <c r="AY23" s="74">
        <v>0</v>
      </c>
      <c r="AZ23" s="74" t="s">
        <v>120</v>
      </c>
      <c r="BA23" s="74" t="s">
        <v>120</v>
      </c>
      <c r="BB23" s="74">
        <v>0</v>
      </c>
      <c r="BC23" s="74">
        <v>0</v>
      </c>
      <c r="BD23" s="74">
        <v>0</v>
      </c>
      <c r="BE23" s="74">
        <v>0</v>
      </c>
      <c r="BF23" s="74">
        <v>0</v>
      </c>
      <c r="BG23" s="74" t="s">
        <v>117</v>
      </c>
      <c r="BH23" s="74" t="s">
        <v>117</v>
      </c>
      <c r="BI23" s="74" t="s">
        <v>117</v>
      </c>
      <c r="BJ23" s="74">
        <v>14930685</v>
      </c>
      <c r="BK23" s="74" t="s">
        <v>117</v>
      </c>
      <c r="BL23" s="74" t="s">
        <v>117</v>
      </c>
      <c r="BM23" s="74">
        <v>0</v>
      </c>
      <c r="BN23" s="74">
        <v>14930685</v>
      </c>
      <c r="BO23" s="74">
        <v>0</v>
      </c>
      <c r="BP23" s="74">
        <v>14930685</v>
      </c>
      <c r="BQ23" s="74">
        <v>0</v>
      </c>
      <c r="BR23" s="74">
        <v>0</v>
      </c>
      <c r="BS23" s="74">
        <v>0</v>
      </c>
      <c r="BT23" s="74">
        <v>0</v>
      </c>
      <c r="BU23" s="74">
        <v>0</v>
      </c>
      <c r="BV23" s="74">
        <v>0</v>
      </c>
      <c r="BW23" s="74">
        <v>451514070</v>
      </c>
      <c r="BX23" s="74">
        <v>0</v>
      </c>
      <c r="BY23" s="74">
        <v>0</v>
      </c>
      <c r="BZ23" s="74">
        <v>0</v>
      </c>
      <c r="CA23" s="74">
        <v>0</v>
      </c>
      <c r="CB23" s="74">
        <v>-451514070</v>
      </c>
      <c r="CC23" s="74">
        <v>0</v>
      </c>
      <c r="CD23" s="74">
        <v>1285750000</v>
      </c>
      <c r="CE23" s="74">
        <v>0</v>
      </c>
      <c r="CF23" s="74">
        <v>0</v>
      </c>
      <c r="CG23" s="74">
        <v>40501125</v>
      </c>
      <c r="CH23" s="74">
        <v>0</v>
      </c>
      <c r="CI23" s="74">
        <v>0</v>
      </c>
      <c r="CJ23" s="74">
        <v>0</v>
      </c>
      <c r="CK23" s="74">
        <v>0</v>
      </c>
      <c r="CL23" s="74">
        <v>0</v>
      </c>
      <c r="CM23" s="74">
        <v>0</v>
      </c>
      <c r="CN23" s="74">
        <v>0</v>
      </c>
      <c r="CO23" s="74">
        <v>0</v>
      </c>
      <c r="CP23" s="74">
        <v>0</v>
      </c>
      <c r="CQ23" s="74">
        <v>31963050</v>
      </c>
      <c r="CR23" s="74">
        <v>35427420</v>
      </c>
      <c r="CS23" s="74">
        <v>0</v>
      </c>
      <c r="CT23" s="74">
        <v>0</v>
      </c>
      <c r="CU23" s="74">
        <v>1.0666</v>
      </c>
      <c r="CV23" s="74">
        <v>0.86660000000000004</v>
      </c>
      <c r="CW23" s="74">
        <v>1.0666</v>
      </c>
      <c r="CX23" s="74">
        <v>0</v>
      </c>
      <c r="CY23" s="74">
        <v>0</v>
      </c>
      <c r="CZ23" s="74">
        <v>0</v>
      </c>
      <c r="DA23" s="74">
        <v>0</v>
      </c>
      <c r="DB23" s="74">
        <v>0</v>
      </c>
      <c r="DC23" s="74">
        <v>0</v>
      </c>
      <c r="DD23" s="74">
        <v>0</v>
      </c>
      <c r="DE23" s="74">
        <v>0</v>
      </c>
      <c r="DF23" s="74">
        <v>0</v>
      </c>
      <c r="DG23" s="74">
        <v>0</v>
      </c>
      <c r="DH23" s="74">
        <v>0</v>
      </c>
      <c r="DI23" s="74">
        <v>0</v>
      </c>
      <c r="DJ23" s="74">
        <v>0</v>
      </c>
      <c r="DK23" s="74">
        <v>0</v>
      </c>
      <c r="DL23" s="74">
        <v>0</v>
      </c>
      <c r="DM23" s="74" t="s">
        <v>120</v>
      </c>
      <c r="DN23" s="74">
        <v>0</v>
      </c>
      <c r="DO23" s="74">
        <v>0</v>
      </c>
      <c r="DP23" s="74">
        <v>925</v>
      </c>
    </row>
    <row r="24" spans="1:120" s="62" customFormat="1" ht="16.5" customHeight="1" x14ac:dyDescent="0.3">
      <c r="A24" s="10">
        <v>14</v>
      </c>
      <c r="B24" s="11" t="s">
        <v>33</v>
      </c>
      <c r="C24" s="49">
        <v>376</v>
      </c>
      <c r="D24" s="45">
        <f t="shared" si="0"/>
        <v>354</v>
      </c>
      <c r="E24" s="40">
        <f t="shared" si="2"/>
        <v>318</v>
      </c>
      <c r="F24" s="52">
        <v>318</v>
      </c>
      <c r="G24" s="12"/>
      <c r="H24" s="9"/>
      <c r="I24" s="10"/>
      <c r="J24" s="52">
        <v>36</v>
      </c>
      <c r="K24" s="44">
        <f t="shared" si="1"/>
        <v>94.148936170212778</v>
      </c>
      <c r="L24" s="70"/>
      <c r="M24" s="74" t="s">
        <v>142</v>
      </c>
      <c r="N24" s="74" t="s">
        <v>115</v>
      </c>
      <c r="O24" s="74">
        <v>3</v>
      </c>
      <c r="P24" s="74" t="s">
        <v>143</v>
      </c>
      <c r="Q24" s="74" t="s">
        <v>117</v>
      </c>
      <c r="R24" s="74" t="s">
        <v>117</v>
      </c>
      <c r="S24" s="74" t="s">
        <v>118</v>
      </c>
      <c r="T24" s="74" t="s">
        <v>119</v>
      </c>
      <c r="U24" s="74" t="s">
        <v>120</v>
      </c>
      <c r="V24" s="74" t="s">
        <v>121</v>
      </c>
      <c r="W24" s="74">
        <v>486538920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42033600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42033600</v>
      </c>
      <c r="AM24" s="74">
        <v>0</v>
      </c>
      <c r="AN24" s="74">
        <v>0</v>
      </c>
      <c r="AO24" s="74">
        <v>0</v>
      </c>
      <c r="AP24" s="74">
        <v>0</v>
      </c>
      <c r="AQ24" s="74">
        <v>1334400000</v>
      </c>
      <c r="AR24" s="74">
        <v>0</v>
      </c>
      <c r="AS24" s="74">
        <v>0</v>
      </c>
      <c r="AT24" s="74">
        <v>0</v>
      </c>
      <c r="AU24" s="74">
        <v>42033600</v>
      </c>
      <c r="AV24" s="74">
        <v>0</v>
      </c>
      <c r="AW24" s="74">
        <v>0</v>
      </c>
      <c r="AX24" s="74">
        <v>0</v>
      </c>
      <c r="AY24" s="74">
        <v>0</v>
      </c>
      <c r="AZ24" s="74" t="s">
        <v>120</v>
      </c>
      <c r="BA24" s="74" t="s">
        <v>120</v>
      </c>
      <c r="BB24" s="74">
        <v>0</v>
      </c>
      <c r="BC24" s="74">
        <v>0</v>
      </c>
      <c r="BD24" s="74">
        <v>0</v>
      </c>
      <c r="BE24" s="74">
        <v>0</v>
      </c>
      <c r="BF24" s="74">
        <v>0</v>
      </c>
      <c r="BG24" s="74" t="s">
        <v>117</v>
      </c>
      <c r="BH24" s="74" t="s">
        <v>117</v>
      </c>
      <c r="BI24" s="74" t="s">
        <v>117</v>
      </c>
      <c r="BJ24" s="74">
        <v>21454650</v>
      </c>
      <c r="BK24" s="74" t="s">
        <v>117</v>
      </c>
      <c r="BL24" s="74" t="s">
        <v>117</v>
      </c>
      <c r="BM24" s="74">
        <v>0</v>
      </c>
      <c r="BN24" s="74">
        <v>21454650</v>
      </c>
      <c r="BO24" s="74">
        <v>0</v>
      </c>
      <c r="BP24" s="74">
        <v>21454650</v>
      </c>
      <c r="BQ24" s="74">
        <v>0</v>
      </c>
      <c r="BR24" s="74">
        <v>0</v>
      </c>
      <c r="BS24" s="74">
        <v>0</v>
      </c>
      <c r="BT24" s="74">
        <v>0</v>
      </c>
      <c r="BU24" s="74">
        <v>0</v>
      </c>
      <c r="BV24" s="74">
        <v>0</v>
      </c>
      <c r="BW24" s="74">
        <v>465959970</v>
      </c>
      <c r="BX24" s="74">
        <v>0</v>
      </c>
      <c r="BY24" s="74">
        <v>0</v>
      </c>
      <c r="BZ24" s="74">
        <v>0</v>
      </c>
      <c r="CA24" s="74">
        <v>0</v>
      </c>
      <c r="CB24" s="74">
        <v>-465959970</v>
      </c>
      <c r="CC24" s="74">
        <v>0</v>
      </c>
      <c r="CD24" s="74">
        <v>1334400000</v>
      </c>
      <c r="CE24" s="74">
        <v>0</v>
      </c>
      <c r="CF24" s="74">
        <v>0</v>
      </c>
      <c r="CG24" s="74">
        <v>42033600</v>
      </c>
      <c r="CH24" s="74">
        <v>0</v>
      </c>
      <c r="CI24" s="74">
        <v>0</v>
      </c>
      <c r="CJ24" s="74">
        <v>0</v>
      </c>
      <c r="CK24" s="74">
        <v>0</v>
      </c>
      <c r="CL24" s="74">
        <v>0</v>
      </c>
      <c r="CM24" s="74">
        <v>0</v>
      </c>
      <c r="CN24" s="74">
        <v>0</v>
      </c>
      <c r="CO24" s="74">
        <v>0</v>
      </c>
      <c r="CP24" s="74">
        <v>0</v>
      </c>
      <c r="CQ24" s="74">
        <v>33232815</v>
      </c>
      <c r="CR24" s="74">
        <v>16707600</v>
      </c>
      <c r="CS24" s="74">
        <v>0</v>
      </c>
      <c r="CT24" s="74">
        <v>0</v>
      </c>
      <c r="CU24" s="74">
        <v>1.0666</v>
      </c>
      <c r="CV24" s="74">
        <v>0.86660000000000004</v>
      </c>
      <c r="CW24" s="74">
        <v>1.0666</v>
      </c>
      <c r="CX24" s="74">
        <v>0</v>
      </c>
      <c r="CY24" s="74">
        <v>0</v>
      </c>
      <c r="CZ24" s="74">
        <v>0</v>
      </c>
      <c r="DA24" s="74">
        <v>0</v>
      </c>
      <c r="DB24" s="74">
        <v>0</v>
      </c>
      <c r="DC24" s="74">
        <v>0</v>
      </c>
      <c r="DD24" s="74">
        <v>0</v>
      </c>
      <c r="DE24" s="74">
        <v>0</v>
      </c>
      <c r="DF24" s="74">
        <v>0</v>
      </c>
      <c r="DG24" s="74">
        <v>0</v>
      </c>
      <c r="DH24" s="74">
        <v>0</v>
      </c>
      <c r="DI24" s="74">
        <v>0</v>
      </c>
      <c r="DJ24" s="74">
        <v>0</v>
      </c>
      <c r="DK24" s="74">
        <v>0</v>
      </c>
      <c r="DL24" s="74">
        <v>0</v>
      </c>
      <c r="DM24" s="74" t="s">
        <v>120</v>
      </c>
      <c r="DN24" s="74">
        <v>0</v>
      </c>
      <c r="DO24" s="74">
        <v>0</v>
      </c>
      <c r="DP24" s="74">
        <v>960</v>
      </c>
    </row>
    <row r="25" spans="1:120" s="62" customFormat="1" ht="16.5" customHeight="1" x14ac:dyDescent="0.3">
      <c r="A25" s="10">
        <v>15</v>
      </c>
      <c r="B25" s="11" t="s">
        <v>34</v>
      </c>
      <c r="C25" s="49">
        <v>851</v>
      </c>
      <c r="D25" s="45">
        <f t="shared" si="0"/>
        <v>833</v>
      </c>
      <c r="E25" s="40">
        <f t="shared" si="2"/>
        <v>833</v>
      </c>
      <c r="F25" s="73">
        <v>833</v>
      </c>
      <c r="G25" s="9"/>
      <c r="H25" s="9"/>
      <c r="I25" s="10"/>
      <c r="J25" s="52"/>
      <c r="K25" s="44">
        <f t="shared" si="1"/>
        <v>97.88484136310224</v>
      </c>
      <c r="L25" s="70"/>
      <c r="M25" s="74" t="s">
        <v>144</v>
      </c>
      <c r="N25" s="74" t="s">
        <v>115</v>
      </c>
      <c r="O25" s="74">
        <v>3</v>
      </c>
      <c r="P25" s="74" t="s">
        <v>143</v>
      </c>
      <c r="Q25" s="74" t="s">
        <v>117</v>
      </c>
      <c r="R25" s="74" t="s">
        <v>117</v>
      </c>
      <c r="S25" s="74" t="s">
        <v>118</v>
      </c>
      <c r="T25" s="74" t="s">
        <v>119</v>
      </c>
      <c r="U25" s="74" t="s">
        <v>120</v>
      </c>
      <c r="V25" s="74" t="s">
        <v>121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122850</v>
      </c>
      <c r="AK25" s="74">
        <v>0</v>
      </c>
      <c r="AL25" s="74">
        <v>-122850</v>
      </c>
      <c r="AM25" s="74">
        <v>0</v>
      </c>
      <c r="AN25" s="74">
        <v>0</v>
      </c>
      <c r="AO25" s="74">
        <v>0</v>
      </c>
      <c r="AP25" s="74">
        <v>0</v>
      </c>
      <c r="AQ25" s="74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4">
        <v>0</v>
      </c>
      <c r="AX25" s="74">
        <v>0</v>
      </c>
      <c r="AY25" s="74">
        <v>0</v>
      </c>
      <c r="AZ25" s="74" t="s">
        <v>120</v>
      </c>
      <c r="BA25" s="74" t="s">
        <v>120</v>
      </c>
      <c r="BB25" s="74">
        <v>0</v>
      </c>
      <c r="BC25" s="74">
        <v>0</v>
      </c>
      <c r="BD25" s="74">
        <v>0</v>
      </c>
      <c r="BE25" s="74">
        <v>0</v>
      </c>
      <c r="BF25" s="74">
        <v>0</v>
      </c>
      <c r="BG25" s="74" t="s">
        <v>117</v>
      </c>
      <c r="BH25" s="74" t="s">
        <v>117</v>
      </c>
      <c r="BI25" s="74" t="s">
        <v>117</v>
      </c>
      <c r="BJ25" s="74">
        <v>0</v>
      </c>
      <c r="BK25" s="74" t="s">
        <v>117</v>
      </c>
      <c r="BL25" s="74" t="s">
        <v>117</v>
      </c>
      <c r="BM25" s="74">
        <v>0</v>
      </c>
      <c r="BN25" s="74">
        <v>0</v>
      </c>
      <c r="BO25" s="74">
        <v>0</v>
      </c>
      <c r="BP25" s="74">
        <v>0</v>
      </c>
      <c r="BQ25" s="74">
        <v>0</v>
      </c>
      <c r="BR25" s="74">
        <v>0</v>
      </c>
      <c r="BS25" s="74">
        <v>0</v>
      </c>
      <c r="BT25" s="74">
        <v>0</v>
      </c>
      <c r="BU25" s="74">
        <v>0</v>
      </c>
      <c r="BV25" s="74">
        <v>0</v>
      </c>
      <c r="BW25" s="74">
        <v>122850</v>
      </c>
      <c r="BX25" s="74">
        <v>0</v>
      </c>
      <c r="BY25" s="74">
        <v>0</v>
      </c>
      <c r="BZ25" s="74">
        <v>0</v>
      </c>
      <c r="CA25" s="74">
        <v>0</v>
      </c>
      <c r="CB25" s="74">
        <v>-122850</v>
      </c>
      <c r="CC25" s="74">
        <v>0</v>
      </c>
      <c r="CD25" s="74">
        <v>0</v>
      </c>
      <c r="CE25" s="74">
        <v>0</v>
      </c>
      <c r="CF25" s="74">
        <v>0</v>
      </c>
      <c r="CG25" s="74">
        <v>0</v>
      </c>
      <c r="CH25" s="74">
        <v>0</v>
      </c>
      <c r="CI25" s="74">
        <v>0</v>
      </c>
      <c r="CJ25" s="74">
        <v>0</v>
      </c>
      <c r="CK25" s="74">
        <v>0</v>
      </c>
      <c r="CL25" s="74">
        <v>0</v>
      </c>
      <c r="CM25" s="74">
        <v>0</v>
      </c>
      <c r="CN25" s="74">
        <v>0</v>
      </c>
      <c r="CO25" s="74">
        <v>0</v>
      </c>
      <c r="CP25" s="74">
        <v>0</v>
      </c>
      <c r="CQ25" s="74">
        <v>0</v>
      </c>
      <c r="CR25" s="74">
        <v>21334950</v>
      </c>
      <c r="CS25" s="74">
        <v>0</v>
      </c>
      <c r="CT25" s="74">
        <v>0</v>
      </c>
      <c r="CU25" s="74">
        <v>1.0666</v>
      </c>
      <c r="CV25" s="74">
        <v>0.86660000000000004</v>
      </c>
      <c r="CW25" s="74">
        <v>1.0666</v>
      </c>
      <c r="CX25" s="74">
        <v>0</v>
      </c>
      <c r="CY25" s="74">
        <v>0</v>
      </c>
      <c r="CZ25" s="74">
        <v>0</v>
      </c>
      <c r="DA25" s="74">
        <v>0</v>
      </c>
      <c r="DB25" s="74">
        <v>0</v>
      </c>
      <c r="DC25" s="74">
        <v>0</v>
      </c>
      <c r="DD25" s="74">
        <v>0</v>
      </c>
      <c r="DE25" s="74">
        <v>0</v>
      </c>
      <c r="DF25" s="74">
        <v>0</v>
      </c>
      <c r="DG25" s="74">
        <v>0</v>
      </c>
      <c r="DH25" s="74">
        <v>0</v>
      </c>
      <c r="DI25" s="74">
        <v>0</v>
      </c>
      <c r="DJ25" s="74">
        <v>0</v>
      </c>
      <c r="DK25" s="74">
        <v>0</v>
      </c>
      <c r="DL25" s="74">
        <v>0</v>
      </c>
      <c r="DM25" s="74" t="s">
        <v>120</v>
      </c>
      <c r="DN25" s="74">
        <v>0</v>
      </c>
      <c r="DO25" s="74">
        <v>0</v>
      </c>
      <c r="DP25" s="74">
        <v>0</v>
      </c>
    </row>
    <row r="26" spans="1:120" s="62" customFormat="1" ht="16.5" customHeight="1" x14ac:dyDescent="0.3">
      <c r="A26" s="10">
        <v>16</v>
      </c>
      <c r="B26" s="11" t="s">
        <v>35</v>
      </c>
      <c r="C26" s="49">
        <v>599</v>
      </c>
      <c r="D26" s="45">
        <f t="shared" si="0"/>
        <v>599</v>
      </c>
      <c r="E26" s="40">
        <f t="shared" si="2"/>
        <v>20</v>
      </c>
      <c r="F26" s="73">
        <v>20</v>
      </c>
      <c r="G26" s="9"/>
      <c r="H26" s="9"/>
      <c r="I26" s="10"/>
      <c r="J26" s="52">
        <v>579</v>
      </c>
      <c r="K26" s="44">
        <f t="shared" si="1"/>
        <v>100</v>
      </c>
      <c r="L26" s="70"/>
      <c r="M26" s="74" t="s">
        <v>145</v>
      </c>
      <c r="N26" s="74" t="s">
        <v>115</v>
      </c>
      <c r="O26" s="74">
        <v>3</v>
      </c>
      <c r="P26" s="74" t="s">
        <v>146</v>
      </c>
      <c r="Q26" s="74" t="s">
        <v>117</v>
      </c>
      <c r="R26" s="74" t="s">
        <v>117</v>
      </c>
      <c r="S26" s="74" t="s">
        <v>118</v>
      </c>
      <c r="T26" s="74" t="s">
        <v>119</v>
      </c>
      <c r="U26" s="74" t="s">
        <v>120</v>
      </c>
      <c r="V26" s="74" t="s">
        <v>121</v>
      </c>
      <c r="W26" s="74">
        <v>344925000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29292165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29292165</v>
      </c>
      <c r="AM26" s="74">
        <v>0</v>
      </c>
      <c r="AN26" s="74">
        <v>0</v>
      </c>
      <c r="AO26" s="74">
        <v>0</v>
      </c>
      <c r="AP26" s="74">
        <v>0</v>
      </c>
      <c r="AQ26" s="74">
        <v>929910000</v>
      </c>
      <c r="AR26" s="74">
        <v>0</v>
      </c>
      <c r="AS26" s="74">
        <v>0</v>
      </c>
      <c r="AT26" s="74">
        <v>0</v>
      </c>
      <c r="AU26" s="74">
        <v>29292165</v>
      </c>
      <c r="AV26" s="74">
        <v>0</v>
      </c>
      <c r="AW26" s="74">
        <v>0</v>
      </c>
      <c r="AX26" s="74">
        <v>0</v>
      </c>
      <c r="AY26" s="74">
        <v>0</v>
      </c>
      <c r="AZ26" s="74" t="s">
        <v>120</v>
      </c>
      <c r="BA26" s="74" t="s">
        <v>120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 t="s">
        <v>117</v>
      </c>
      <c r="BH26" s="74" t="s">
        <v>117</v>
      </c>
      <c r="BI26" s="74" t="s">
        <v>117</v>
      </c>
      <c r="BJ26" s="74">
        <v>4641210</v>
      </c>
      <c r="BK26" s="74" t="s">
        <v>117</v>
      </c>
      <c r="BL26" s="74" t="s">
        <v>117</v>
      </c>
      <c r="BM26" s="74">
        <v>0</v>
      </c>
      <c r="BN26" s="74">
        <v>4641210</v>
      </c>
      <c r="BO26" s="74">
        <v>0</v>
      </c>
      <c r="BP26" s="74">
        <v>4641210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320274045</v>
      </c>
      <c r="BX26" s="74">
        <v>0</v>
      </c>
      <c r="BY26" s="74">
        <v>0</v>
      </c>
      <c r="BZ26" s="74">
        <v>0</v>
      </c>
      <c r="CA26" s="74">
        <v>0</v>
      </c>
      <c r="CB26" s="74">
        <v>-320274045</v>
      </c>
      <c r="CC26" s="74">
        <v>0</v>
      </c>
      <c r="CD26" s="74">
        <v>929910000</v>
      </c>
      <c r="CE26" s="74">
        <v>0</v>
      </c>
      <c r="CF26" s="74">
        <v>0</v>
      </c>
      <c r="CG26" s="74">
        <v>29292165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0</v>
      </c>
      <c r="CN26" s="74">
        <v>0</v>
      </c>
      <c r="CO26" s="74">
        <v>0</v>
      </c>
      <c r="CP26" s="74">
        <v>0</v>
      </c>
      <c r="CQ26" s="74">
        <v>22505490</v>
      </c>
      <c r="CR26" s="74">
        <v>24815700</v>
      </c>
      <c r="CS26" s="74">
        <v>0</v>
      </c>
      <c r="CT26" s="74">
        <v>0</v>
      </c>
      <c r="CU26" s="74">
        <v>1.0666</v>
      </c>
      <c r="CV26" s="74">
        <v>0.86660000000000004</v>
      </c>
      <c r="CW26" s="74">
        <v>1.0666</v>
      </c>
      <c r="CX26" s="74">
        <v>0</v>
      </c>
      <c r="CY26" s="74">
        <v>0</v>
      </c>
      <c r="CZ26" s="74">
        <v>0</v>
      </c>
      <c r="DA26" s="74">
        <v>0</v>
      </c>
      <c r="DB26" s="74">
        <v>0</v>
      </c>
      <c r="DC26" s="74">
        <v>0</v>
      </c>
      <c r="DD26" s="74">
        <v>0</v>
      </c>
      <c r="DE26" s="74">
        <v>0</v>
      </c>
      <c r="DF26" s="74">
        <v>0</v>
      </c>
      <c r="DG26" s="74">
        <v>0</v>
      </c>
      <c r="DH26" s="74">
        <v>0</v>
      </c>
      <c r="DI26" s="74">
        <v>0</v>
      </c>
      <c r="DJ26" s="74">
        <v>0</v>
      </c>
      <c r="DK26" s="74">
        <v>0</v>
      </c>
      <c r="DL26" s="74">
        <v>0</v>
      </c>
      <c r="DM26" s="74" t="s">
        <v>120</v>
      </c>
      <c r="DN26" s="74">
        <v>0</v>
      </c>
      <c r="DO26" s="74">
        <v>0</v>
      </c>
      <c r="DP26" s="74">
        <v>669</v>
      </c>
    </row>
    <row r="27" spans="1:120" s="62" customFormat="1" ht="16.5" customHeight="1" x14ac:dyDescent="0.3">
      <c r="A27" s="10">
        <v>17</v>
      </c>
      <c r="B27" s="11" t="s">
        <v>109</v>
      </c>
      <c r="C27" s="49">
        <v>919</v>
      </c>
      <c r="D27" s="45">
        <f t="shared" si="0"/>
        <v>895</v>
      </c>
      <c r="E27" s="40">
        <f t="shared" si="2"/>
        <v>769</v>
      </c>
      <c r="F27" s="73">
        <v>769</v>
      </c>
      <c r="G27" s="9"/>
      <c r="H27" s="9"/>
      <c r="I27" s="10"/>
      <c r="J27" s="52">
        <v>126</v>
      </c>
      <c r="K27" s="44">
        <f t="shared" si="1"/>
        <v>97.388465723612626</v>
      </c>
      <c r="L27" s="70"/>
      <c r="M27" s="74" t="s">
        <v>147</v>
      </c>
      <c r="N27" s="74" t="s">
        <v>115</v>
      </c>
      <c r="O27" s="74">
        <v>3</v>
      </c>
      <c r="P27" s="74" t="s">
        <v>148</v>
      </c>
      <c r="Q27" s="74" t="s">
        <v>117</v>
      </c>
      <c r="R27" s="74" t="s">
        <v>117</v>
      </c>
      <c r="S27" s="74" t="s">
        <v>118</v>
      </c>
      <c r="T27" s="74" t="s">
        <v>119</v>
      </c>
      <c r="U27" s="74" t="s">
        <v>120</v>
      </c>
      <c r="V27" s="74" t="s">
        <v>121</v>
      </c>
      <c r="W27" s="74">
        <v>439142130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36604260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36604260</v>
      </c>
      <c r="AM27" s="74">
        <v>0</v>
      </c>
      <c r="AN27" s="74">
        <v>0</v>
      </c>
      <c r="AO27" s="74">
        <v>0</v>
      </c>
      <c r="AP27" s="74">
        <v>0</v>
      </c>
      <c r="AQ27" s="74">
        <v>1162040000</v>
      </c>
      <c r="AR27" s="74">
        <v>0</v>
      </c>
      <c r="AS27" s="74">
        <v>0</v>
      </c>
      <c r="AT27" s="74">
        <v>0</v>
      </c>
      <c r="AU27" s="74">
        <v>36604260</v>
      </c>
      <c r="AV27" s="74">
        <v>0</v>
      </c>
      <c r="AW27" s="74">
        <v>0</v>
      </c>
      <c r="AX27" s="74">
        <v>0</v>
      </c>
      <c r="AY27" s="74">
        <v>0</v>
      </c>
      <c r="AZ27" s="74" t="s">
        <v>120</v>
      </c>
      <c r="BA27" s="74" t="s">
        <v>120</v>
      </c>
      <c r="BB27" s="74">
        <v>0</v>
      </c>
      <c r="BC27" s="74">
        <v>0</v>
      </c>
      <c r="BD27" s="74">
        <v>0</v>
      </c>
      <c r="BE27" s="74">
        <v>0</v>
      </c>
      <c r="BF27" s="74">
        <v>0</v>
      </c>
      <c r="BG27" s="74" t="s">
        <v>117</v>
      </c>
      <c r="BH27" s="74" t="s">
        <v>117</v>
      </c>
      <c r="BI27" s="74" t="s">
        <v>117</v>
      </c>
      <c r="BJ27" s="74">
        <v>1576260</v>
      </c>
      <c r="BK27" s="74" t="s">
        <v>117</v>
      </c>
      <c r="BL27" s="74" t="s">
        <v>117</v>
      </c>
      <c r="BM27" s="74">
        <v>0</v>
      </c>
      <c r="BN27" s="74">
        <v>1576260</v>
      </c>
      <c r="BO27" s="74">
        <v>0</v>
      </c>
      <c r="BP27" s="74">
        <v>1576260</v>
      </c>
      <c r="BQ27" s="74">
        <v>0</v>
      </c>
      <c r="BR27" s="74">
        <v>0</v>
      </c>
      <c r="BS27" s="74">
        <v>0</v>
      </c>
      <c r="BT27" s="74">
        <v>0</v>
      </c>
      <c r="BU27" s="74">
        <v>0</v>
      </c>
      <c r="BV27" s="74">
        <v>0</v>
      </c>
      <c r="BW27" s="74">
        <v>404114130</v>
      </c>
      <c r="BX27" s="74">
        <v>0</v>
      </c>
      <c r="BY27" s="74">
        <v>0</v>
      </c>
      <c r="BZ27" s="74">
        <v>0</v>
      </c>
      <c r="CA27" s="74">
        <v>0</v>
      </c>
      <c r="CB27" s="74">
        <v>-404114130</v>
      </c>
      <c r="CC27" s="74">
        <v>0</v>
      </c>
      <c r="CD27" s="74">
        <v>1162040000</v>
      </c>
      <c r="CE27" s="74">
        <v>0</v>
      </c>
      <c r="CF27" s="74">
        <v>0</v>
      </c>
      <c r="CG27" s="74">
        <v>36604260</v>
      </c>
      <c r="CH27" s="74">
        <v>0</v>
      </c>
      <c r="CI27" s="74">
        <v>0</v>
      </c>
      <c r="CJ27" s="74">
        <v>0</v>
      </c>
      <c r="CK27" s="74">
        <v>0</v>
      </c>
      <c r="CL27" s="74">
        <v>0</v>
      </c>
      <c r="CM27" s="74">
        <v>0</v>
      </c>
      <c r="CN27" s="74">
        <v>0</v>
      </c>
      <c r="CO27" s="74">
        <v>0</v>
      </c>
      <c r="CP27" s="74">
        <v>0</v>
      </c>
      <c r="CQ27" s="74">
        <v>28547820</v>
      </c>
      <c r="CR27" s="74">
        <v>31244850</v>
      </c>
      <c r="CS27" s="74">
        <v>0</v>
      </c>
      <c r="CT27" s="74">
        <v>0</v>
      </c>
      <c r="CU27" s="74">
        <v>1.0666</v>
      </c>
      <c r="CV27" s="74">
        <v>0.86660000000000004</v>
      </c>
      <c r="CW27" s="74">
        <v>1.0666</v>
      </c>
      <c r="CX27" s="74">
        <v>0</v>
      </c>
      <c r="CY27" s="74">
        <v>0</v>
      </c>
      <c r="CZ27" s="74">
        <v>0</v>
      </c>
      <c r="DA27" s="74">
        <v>0</v>
      </c>
      <c r="DB27" s="74">
        <v>0</v>
      </c>
      <c r="DC27" s="74">
        <v>0</v>
      </c>
      <c r="DD27" s="74">
        <v>0</v>
      </c>
      <c r="DE27" s="74">
        <v>0</v>
      </c>
      <c r="DF27" s="74">
        <v>0</v>
      </c>
      <c r="DG27" s="74">
        <v>0</v>
      </c>
      <c r="DH27" s="74">
        <v>0</v>
      </c>
      <c r="DI27" s="74">
        <v>0</v>
      </c>
      <c r="DJ27" s="74">
        <v>0</v>
      </c>
      <c r="DK27" s="74">
        <v>0</v>
      </c>
      <c r="DL27" s="74">
        <v>0</v>
      </c>
      <c r="DM27" s="74" t="s">
        <v>120</v>
      </c>
      <c r="DN27" s="74">
        <v>0</v>
      </c>
      <c r="DO27" s="74">
        <v>0</v>
      </c>
      <c r="DP27" s="74">
        <v>836</v>
      </c>
    </row>
    <row r="28" spans="1:120" s="62" customFormat="1" ht="16.5" customHeight="1" x14ac:dyDescent="0.3">
      <c r="A28" s="10">
        <v>18</v>
      </c>
      <c r="B28" s="11" t="s">
        <v>36</v>
      </c>
      <c r="C28" s="49">
        <v>714</v>
      </c>
      <c r="D28" s="45">
        <f t="shared" si="0"/>
        <v>710</v>
      </c>
      <c r="E28" s="40">
        <f t="shared" si="2"/>
        <v>677</v>
      </c>
      <c r="F28" s="73">
        <v>677</v>
      </c>
      <c r="G28" s="9"/>
      <c r="H28" s="9"/>
      <c r="I28" s="10"/>
      <c r="J28" s="52">
        <v>33</v>
      </c>
      <c r="K28" s="44">
        <f t="shared" si="1"/>
        <v>99.439775910364148</v>
      </c>
      <c r="L28" s="70"/>
      <c r="M28" s="74" t="s">
        <v>149</v>
      </c>
      <c r="N28" s="74" t="s">
        <v>115</v>
      </c>
      <c r="O28" s="74">
        <v>3</v>
      </c>
      <c r="P28" s="74" t="s">
        <v>150</v>
      </c>
      <c r="Q28" s="74" t="s">
        <v>117</v>
      </c>
      <c r="R28" s="74" t="s">
        <v>117</v>
      </c>
      <c r="S28" s="74" t="s">
        <v>118</v>
      </c>
      <c r="T28" s="74" t="s">
        <v>119</v>
      </c>
      <c r="U28" s="74" t="s">
        <v>120</v>
      </c>
      <c r="V28" s="74" t="s">
        <v>121</v>
      </c>
      <c r="W28" s="74">
        <v>16080872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875700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875700</v>
      </c>
      <c r="AM28" s="74">
        <v>0</v>
      </c>
      <c r="AN28" s="74">
        <v>0</v>
      </c>
      <c r="AO28" s="74">
        <v>0</v>
      </c>
      <c r="AP28" s="74">
        <v>0</v>
      </c>
      <c r="AQ28" s="74">
        <v>27800000</v>
      </c>
      <c r="AR28" s="74">
        <v>0</v>
      </c>
      <c r="AS28" s="74">
        <v>0</v>
      </c>
      <c r="AT28" s="74">
        <v>0</v>
      </c>
      <c r="AU28" s="74">
        <v>875700</v>
      </c>
      <c r="AV28" s="74">
        <v>0</v>
      </c>
      <c r="AW28" s="74">
        <v>0</v>
      </c>
      <c r="AX28" s="74">
        <v>0</v>
      </c>
      <c r="AY28" s="74">
        <v>0</v>
      </c>
      <c r="AZ28" s="74" t="s">
        <v>120</v>
      </c>
      <c r="BA28" s="74" t="s">
        <v>120</v>
      </c>
      <c r="BB28" s="74">
        <v>0</v>
      </c>
      <c r="BC28" s="74">
        <v>0</v>
      </c>
      <c r="BD28" s="74">
        <v>0</v>
      </c>
      <c r="BE28" s="74">
        <v>0</v>
      </c>
      <c r="BF28" s="74">
        <v>0</v>
      </c>
      <c r="BG28" s="74" t="s">
        <v>117</v>
      </c>
      <c r="BH28" s="74" t="s">
        <v>117</v>
      </c>
      <c r="BI28" s="74" t="s">
        <v>117</v>
      </c>
      <c r="BJ28" s="74">
        <v>0</v>
      </c>
      <c r="BK28" s="74" t="s">
        <v>117</v>
      </c>
      <c r="BL28" s="74" t="s">
        <v>117</v>
      </c>
      <c r="BM28" s="74">
        <v>0</v>
      </c>
      <c r="BN28" s="74">
        <v>0</v>
      </c>
      <c r="BO28" s="74">
        <v>0</v>
      </c>
      <c r="BP28" s="74">
        <v>0</v>
      </c>
      <c r="BQ28" s="74">
        <v>0</v>
      </c>
      <c r="BR28" s="74">
        <v>0</v>
      </c>
      <c r="BS28" s="74">
        <v>0</v>
      </c>
      <c r="BT28" s="74">
        <v>0</v>
      </c>
      <c r="BU28" s="74">
        <v>0</v>
      </c>
      <c r="BV28" s="74">
        <v>0</v>
      </c>
      <c r="BW28" s="74">
        <v>15205172</v>
      </c>
      <c r="BX28" s="74">
        <v>0</v>
      </c>
      <c r="BY28" s="74">
        <v>0</v>
      </c>
      <c r="BZ28" s="74">
        <v>0</v>
      </c>
      <c r="CA28" s="74">
        <v>0</v>
      </c>
      <c r="CB28" s="74">
        <v>-15205172</v>
      </c>
      <c r="CC28" s="74">
        <v>0</v>
      </c>
      <c r="CD28" s="74">
        <v>27800000</v>
      </c>
      <c r="CE28" s="74">
        <v>0</v>
      </c>
      <c r="CF28" s="74">
        <v>0</v>
      </c>
      <c r="CG28" s="74">
        <v>875700</v>
      </c>
      <c r="CH28" s="74">
        <v>0</v>
      </c>
      <c r="CI28" s="74">
        <v>0</v>
      </c>
      <c r="CJ28" s="74">
        <v>0</v>
      </c>
      <c r="CK28" s="74">
        <v>0</v>
      </c>
      <c r="CL28" s="74">
        <v>0</v>
      </c>
      <c r="CM28" s="74">
        <v>0</v>
      </c>
      <c r="CN28" s="74">
        <v>0</v>
      </c>
      <c r="CO28" s="74">
        <v>0</v>
      </c>
      <c r="CP28" s="74">
        <v>0</v>
      </c>
      <c r="CQ28" s="74">
        <v>700560</v>
      </c>
      <c r="CR28" s="74">
        <v>409500</v>
      </c>
      <c r="CS28" s="74">
        <v>0</v>
      </c>
      <c r="CT28" s="74">
        <v>0</v>
      </c>
      <c r="CU28" s="74">
        <v>1.0666</v>
      </c>
      <c r="CV28" s="74">
        <v>0.86660000000000004</v>
      </c>
      <c r="CW28" s="74">
        <v>1.0666</v>
      </c>
      <c r="CX28" s="74">
        <v>0</v>
      </c>
      <c r="CY28" s="74">
        <v>0</v>
      </c>
      <c r="CZ28" s="74">
        <v>0</v>
      </c>
      <c r="DA28" s="74">
        <v>0</v>
      </c>
      <c r="DB28" s="74">
        <v>0</v>
      </c>
      <c r="DC28" s="74">
        <v>0</v>
      </c>
      <c r="DD28" s="74">
        <v>0</v>
      </c>
      <c r="DE28" s="74">
        <v>0</v>
      </c>
      <c r="DF28" s="74">
        <v>0</v>
      </c>
      <c r="DG28" s="74">
        <v>0</v>
      </c>
      <c r="DH28" s="74">
        <v>0</v>
      </c>
      <c r="DI28" s="74">
        <v>0</v>
      </c>
      <c r="DJ28" s="74">
        <v>0</v>
      </c>
      <c r="DK28" s="74">
        <v>0</v>
      </c>
      <c r="DL28" s="74">
        <v>0</v>
      </c>
      <c r="DM28" s="74" t="s">
        <v>120</v>
      </c>
      <c r="DN28" s="74">
        <v>0</v>
      </c>
      <c r="DO28" s="74">
        <v>0</v>
      </c>
      <c r="DP28" s="74">
        <v>20</v>
      </c>
    </row>
    <row r="29" spans="1:120" s="62" customFormat="1" ht="16.5" customHeight="1" x14ac:dyDescent="0.3">
      <c r="A29" s="10">
        <v>19</v>
      </c>
      <c r="B29" s="11" t="s">
        <v>37</v>
      </c>
      <c r="C29" s="49">
        <v>656</v>
      </c>
      <c r="D29" s="45">
        <f t="shared" si="0"/>
        <v>655</v>
      </c>
      <c r="E29" s="40">
        <f t="shared" si="2"/>
        <v>642</v>
      </c>
      <c r="F29" s="73">
        <v>642</v>
      </c>
      <c r="G29" s="9"/>
      <c r="H29" s="9"/>
      <c r="I29" s="10"/>
      <c r="J29" s="52">
        <v>13</v>
      </c>
      <c r="K29" s="44">
        <f t="shared" si="1"/>
        <v>99.847560975609767</v>
      </c>
      <c r="L29" s="70"/>
      <c r="M29" s="74" t="s">
        <v>151</v>
      </c>
      <c r="N29" s="74" t="s">
        <v>115</v>
      </c>
      <c r="O29" s="74">
        <v>3</v>
      </c>
      <c r="P29" s="74" t="s">
        <v>152</v>
      </c>
      <c r="Q29" s="74" t="s">
        <v>117</v>
      </c>
      <c r="R29" s="74" t="s">
        <v>117</v>
      </c>
      <c r="S29" s="74" t="s">
        <v>118</v>
      </c>
      <c r="T29" s="74" t="s">
        <v>119</v>
      </c>
      <c r="U29" s="74" t="s">
        <v>120</v>
      </c>
      <c r="V29" s="74" t="s">
        <v>121</v>
      </c>
      <c r="W29" s="74">
        <v>354126150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33845805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33845805</v>
      </c>
      <c r="AM29" s="74">
        <v>0</v>
      </c>
      <c r="AN29" s="74">
        <v>0</v>
      </c>
      <c r="AO29" s="74">
        <v>0</v>
      </c>
      <c r="AP29" s="74">
        <v>0</v>
      </c>
      <c r="AQ29" s="74">
        <v>1074470000</v>
      </c>
      <c r="AR29" s="74">
        <v>0</v>
      </c>
      <c r="AS29" s="74">
        <v>0</v>
      </c>
      <c r="AT29" s="74">
        <v>0</v>
      </c>
      <c r="AU29" s="74">
        <v>33845805</v>
      </c>
      <c r="AV29" s="74">
        <v>0</v>
      </c>
      <c r="AW29" s="74">
        <v>0</v>
      </c>
      <c r="AX29" s="74">
        <v>0</v>
      </c>
      <c r="AY29" s="74">
        <v>0</v>
      </c>
      <c r="AZ29" s="74" t="s">
        <v>120</v>
      </c>
      <c r="BA29" s="74" t="s">
        <v>120</v>
      </c>
      <c r="BB29" s="74">
        <v>0</v>
      </c>
      <c r="BC29" s="74">
        <v>0</v>
      </c>
      <c r="BD29" s="74">
        <v>0</v>
      </c>
      <c r="BE29" s="74">
        <v>0</v>
      </c>
      <c r="BF29" s="74">
        <v>0</v>
      </c>
      <c r="BG29" s="74" t="s">
        <v>117</v>
      </c>
      <c r="BH29" s="74" t="s">
        <v>117</v>
      </c>
      <c r="BI29" s="74" t="s">
        <v>117</v>
      </c>
      <c r="BJ29" s="74">
        <v>8975925</v>
      </c>
      <c r="BK29" s="74" t="s">
        <v>117</v>
      </c>
      <c r="BL29" s="74" t="s">
        <v>117</v>
      </c>
      <c r="BM29" s="74">
        <v>0</v>
      </c>
      <c r="BN29" s="74">
        <v>8975925</v>
      </c>
      <c r="BO29" s="74">
        <v>0</v>
      </c>
      <c r="BP29" s="74">
        <v>8975925</v>
      </c>
      <c r="BQ29" s="74">
        <v>0</v>
      </c>
      <c r="BR29" s="74">
        <v>0</v>
      </c>
      <c r="BS29" s="74">
        <v>0</v>
      </c>
      <c r="BT29" s="74">
        <v>0</v>
      </c>
      <c r="BU29" s="74">
        <v>0</v>
      </c>
      <c r="BV29" s="74">
        <v>0</v>
      </c>
      <c r="BW29" s="74">
        <v>329256270</v>
      </c>
      <c r="BX29" s="74">
        <v>0</v>
      </c>
      <c r="BY29" s="74">
        <v>0</v>
      </c>
      <c r="BZ29" s="74">
        <v>0</v>
      </c>
      <c r="CA29" s="74">
        <v>0</v>
      </c>
      <c r="CB29" s="74">
        <v>-329256270</v>
      </c>
      <c r="CC29" s="74">
        <v>0</v>
      </c>
      <c r="CD29" s="74">
        <v>1074470000</v>
      </c>
      <c r="CE29" s="74">
        <v>0</v>
      </c>
      <c r="CF29" s="74">
        <v>0</v>
      </c>
      <c r="CG29" s="74">
        <v>33845805</v>
      </c>
      <c r="CH29" s="74">
        <v>0</v>
      </c>
      <c r="CI29" s="74">
        <v>0</v>
      </c>
      <c r="CJ29" s="74">
        <v>0</v>
      </c>
      <c r="CK29" s="74">
        <v>0</v>
      </c>
      <c r="CL29" s="74">
        <v>0</v>
      </c>
      <c r="CM29" s="74">
        <v>0</v>
      </c>
      <c r="CN29" s="74">
        <v>0</v>
      </c>
      <c r="CO29" s="74">
        <v>0</v>
      </c>
      <c r="CP29" s="74">
        <v>0</v>
      </c>
      <c r="CQ29" s="74">
        <v>29905155</v>
      </c>
      <c r="CR29" s="74">
        <v>17286570</v>
      </c>
      <c r="CS29" s="74">
        <v>0</v>
      </c>
      <c r="CT29" s="74">
        <v>0</v>
      </c>
      <c r="CU29" s="74">
        <v>1.0666</v>
      </c>
      <c r="CV29" s="74">
        <v>0.86660000000000004</v>
      </c>
      <c r="CW29" s="74">
        <v>1.0666</v>
      </c>
      <c r="CX29" s="74">
        <v>0</v>
      </c>
      <c r="CY29" s="74">
        <v>0</v>
      </c>
      <c r="CZ29" s="74">
        <v>0</v>
      </c>
      <c r="DA29" s="74">
        <v>0</v>
      </c>
      <c r="DB29" s="74">
        <v>0</v>
      </c>
      <c r="DC29" s="74">
        <v>0</v>
      </c>
      <c r="DD29" s="74">
        <v>0</v>
      </c>
      <c r="DE29" s="74">
        <v>0</v>
      </c>
      <c r="DF29" s="74">
        <v>0</v>
      </c>
      <c r="DG29" s="74">
        <v>0</v>
      </c>
      <c r="DH29" s="74">
        <v>0</v>
      </c>
      <c r="DI29" s="74">
        <v>0</v>
      </c>
      <c r="DJ29" s="74">
        <v>0</v>
      </c>
      <c r="DK29" s="74">
        <v>0</v>
      </c>
      <c r="DL29" s="74">
        <v>0</v>
      </c>
      <c r="DM29" s="74" t="s">
        <v>120</v>
      </c>
      <c r="DN29" s="74">
        <v>0</v>
      </c>
      <c r="DO29" s="74">
        <v>0</v>
      </c>
      <c r="DP29" s="74">
        <v>773</v>
      </c>
    </row>
    <row r="30" spans="1:120" s="62" customFormat="1" ht="16.5" customHeight="1" x14ac:dyDescent="0.3">
      <c r="A30" s="10">
        <v>20</v>
      </c>
      <c r="B30" s="11" t="s">
        <v>38</v>
      </c>
      <c r="C30" s="58">
        <v>567</v>
      </c>
      <c r="D30" s="45">
        <f t="shared" si="0"/>
        <v>529</v>
      </c>
      <c r="E30" s="40">
        <f t="shared" si="2"/>
        <v>529</v>
      </c>
      <c r="F30" s="73">
        <v>529</v>
      </c>
      <c r="G30" s="59"/>
      <c r="H30" s="59"/>
      <c r="I30" s="57"/>
      <c r="J30" s="60"/>
      <c r="K30" s="44">
        <f t="shared" si="1"/>
        <v>93.298059964726633</v>
      </c>
      <c r="L30" s="70"/>
      <c r="M30" s="74" t="s">
        <v>153</v>
      </c>
      <c r="N30" s="74" t="s">
        <v>115</v>
      </c>
      <c r="O30" s="74">
        <v>3</v>
      </c>
      <c r="P30" s="74" t="s">
        <v>154</v>
      </c>
      <c r="Q30" s="74" t="s">
        <v>117</v>
      </c>
      <c r="R30" s="74" t="s">
        <v>117</v>
      </c>
      <c r="S30" s="74" t="s">
        <v>118</v>
      </c>
      <c r="T30" s="74" t="s">
        <v>119</v>
      </c>
      <c r="U30" s="74" t="s">
        <v>120</v>
      </c>
      <c r="V30" s="74" t="s">
        <v>121</v>
      </c>
      <c r="W30" s="74">
        <v>353498040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29639610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29639610</v>
      </c>
      <c r="AM30" s="74">
        <v>0</v>
      </c>
      <c r="AN30" s="74">
        <v>0</v>
      </c>
      <c r="AO30" s="74">
        <v>0</v>
      </c>
      <c r="AP30" s="74">
        <v>0</v>
      </c>
      <c r="AQ30" s="74">
        <v>940940000</v>
      </c>
      <c r="AR30" s="74">
        <v>0</v>
      </c>
      <c r="AS30" s="74">
        <v>0</v>
      </c>
      <c r="AT30" s="74">
        <v>0</v>
      </c>
      <c r="AU30" s="74">
        <v>29639610</v>
      </c>
      <c r="AV30" s="74">
        <v>0</v>
      </c>
      <c r="AW30" s="74">
        <v>0</v>
      </c>
      <c r="AX30" s="74">
        <v>0</v>
      </c>
      <c r="AY30" s="74">
        <v>0</v>
      </c>
      <c r="AZ30" s="74" t="s">
        <v>120</v>
      </c>
      <c r="BA30" s="74" t="s">
        <v>120</v>
      </c>
      <c r="BB30" s="74">
        <v>0</v>
      </c>
      <c r="BC30" s="74">
        <v>0</v>
      </c>
      <c r="BD30" s="74">
        <v>0</v>
      </c>
      <c r="BE30" s="74">
        <v>0</v>
      </c>
      <c r="BF30" s="74">
        <v>0</v>
      </c>
      <c r="BG30" s="74" t="s">
        <v>117</v>
      </c>
      <c r="BH30" s="74" t="s">
        <v>117</v>
      </c>
      <c r="BI30" s="74" t="s">
        <v>117</v>
      </c>
      <c r="BJ30" s="74">
        <v>1007055</v>
      </c>
      <c r="BK30" s="74" t="s">
        <v>117</v>
      </c>
      <c r="BL30" s="74" t="s">
        <v>117</v>
      </c>
      <c r="BM30" s="74">
        <v>0</v>
      </c>
      <c r="BN30" s="74">
        <v>1007055</v>
      </c>
      <c r="BO30" s="74">
        <v>0</v>
      </c>
      <c r="BP30" s="74">
        <v>1007055</v>
      </c>
      <c r="BQ30" s="74">
        <v>0</v>
      </c>
      <c r="BR30" s="74">
        <v>0</v>
      </c>
      <c r="BS30" s="74">
        <v>0</v>
      </c>
      <c r="BT30" s="74">
        <v>0</v>
      </c>
      <c r="BU30" s="74">
        <v>0</v>
      </c>
      <c r="BV30" s="74">
        <v>0</v>
      </c>
      <c r="BW30" s="74">
        <v>324865485</v>
      </c>
      <c r="BX30" s="74">
        <v>0</v>
      </c>
      <c r="BY30" s="74">
        <v>0</v>
      </c>
      <c r="BZ30" s="74">
        <v>0</v>
      </c>
      <c r="CA30" s="74">
        <v>0</v>
      </c>
      <c r="CB30" s="74">
        <v>-324865485</v>
      </c>
      <c r="CC30" s="74">
        <v>0</v>
      </c>
      <c r="CD30" s="74">
        <v>940940000</v>
      </c>
      <c r="CE30" s="74">
        <v>0</v>
      </c>
      <c r="CF30" s="74">
        <v>0</v>
      </c>
      <c r="CG30" s="74">
        <v>29639610</v>
      </c>
      <c r="CH30" s="74">
        <v>0</v>
      </c>
      <c r="CI30" s="74">
        <v>0</v>
      </c>
      <c r="CJ30" s="74">
        <v>0</v>
      </c>
      <c r="CK30" s="74">
        <v>0</v>
      </c>
      <c r="CL30" s="74">
        <v>0</v>
      </c>
      <c r="CM30" s="74">
        <v>0</v>
      </c>
      <c r="CN30" s="74">
        <v>0</v>
      </c>
      <c r="CO30" s="74">
        <v>0</v>
      </c>
      <c r="CP30" s="74">
        <v>0</v>
      </c>
      <c r="CQ30" s="74">
        <v>23249835</v>
      </c>
      <c r="CR30" s="74">
        <v>26792640</v>
      </c>
      <c r="CS30" s="74">
        <v>0</v>
      </c>
      <c r="CT30" s="74">
        <v>0</v>
      </c>
      <c r="CU30" s="74">
        <v>1.0666</v>
      </c>
      <c r="CV30" s="74">
        <v>0.86660000000000004</v>
      </c>
      <c r="CW30" s="74">
        <v>1.0666</v>
      </c>
      <c r="CX30" s="74">
        <v>0</v>
      </c>
      <c r="CY30" s="74">
        <v>0</v>
      </c>
      <c r="CZ30" s="74">
        <v>0</v>
      </c>
      <c r="DA30" s="74">
        <v>0</v>
      </c>
      <c r="DB30" s="74">
        <v>0</v>
      </c>
      <c r="DC30" s="74">
        <v>0</v>
      </c>
      <c r="DD30" s="74">
        <v>0</v>
      </c>
      <c r="DE30" s="74">
        <v>0</v>
      </c>
      <c r="DF30" s="74">
        <v>0</v>
      </c>
      <c r="DG30" s="74">
        <v>0</v>
      </c>
      <c r="DH30" s="74">
        <v>0</v>
      </c>
      <c r="DI30" s="74">
        <v>0</v>
      </c>
      <c r="DJ30" s="74">
        <v>0</v>
      </c>
      <c r="DK30" s="74">
        <v>0</v>
      </c>
      <c r="DL30" s="74">
        <v>0</v>
      </c>
      <c r="DM30" s="74" t="s">
        <v>120</v>
      </c>
      <c r="DN30" s="74">
        <v>0</v>
      </c>
      <c r="DO30" s="74">
        <v>0</v>
      </c>
      <c r="DP30" s="74">
        <v>677</v>
      </c>
    </row>
    <row r="31" spans="1:120" s="62" customFormat="1" ht="16.5" customHeight="1" x14ac:dyDescent="0.3">
      <c r="A31" s="10">
        <v>21</v>
      </c>
      <c r="B31" s="11" t="s">
        <v>39</v>
      </c>
      <c r="C31" s="49">
        <v>918</v>
      </c>
      <c r="D31" s="45">
        <f t="shared" si="0"/>
        <v>912</v>
      </c>
      <c r="E31" s="40">
        <f t="shared" si="2"/>
        <v>795</v>
      </c>
      <c r="F31" s="73">
        <v>795</v>
      </c>
      <c r="G31" s="9"/>
      <c r="H31" s="9"/>
      <c r="I31" s="10"/>
      <c r="J31" s="52">
        <f>10+107</f>
        <v>117</v>
      </c>
      <c r="K31" s="44">
        <f t="shared" si="1"/>
        <v>99.346405228758172</v>
      </c>
      <c r="L31" s="70"/>
      <c r="M31" s="74" t="s">
        <v>155</v>
      </c>
      <c r="N31" s="74" t="s">
        <v>115</v>
      </c>
      <c r="O31" s="74">
        <v>3</v>
      </c>
      <c r="P31" s="74" t="s">
        <v>154</v>
      </c>
      <c r="Q31" s="74" t="s">
        <v>117</v>
      </c>
      <c r="R31" s="74" t="s">
        <v>117</v>
      </c>
      <c r="S31" s="74" t="s">
        <v>118</v>
      </c>
      <c r="T31" s="74" t="s">
        <v>119</v>
      </c>
      <c r="U31" s="74" t="s">
        <v>120</v>
      </c>
      <c r="V31" s="74" t="s">
        <v>121</v>
      </c>
      <c r="W31" s="74">
        <v>337319640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28189035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28189035</v>
      </c>
      <c r="AM31" s="74">
        <v>0</v>
      </c>
      <c r="AN31" s="74">
        <v>0</v>
      </c>
      <c r="AO31" s="74">
        <v>0</v>
      </c>
      <c r="AP31" s="74">
        <v>0</v>
      </c>
      <c r="AQ31" s="74">
        <v>894890000</v>
      </c>
      <c r="AR31" s="74">
        <v>0</v>
      </c>
      <c r="AS31" s="74">
        <v>0</v>
      </c>
      <c r="AT31" s="74">
        <v>0</v>
      </c>
      <c r="AU31" s="74">
        <v>28189035</v>
      </c>
      <c r="AV31" s="74">
        <v>0</v>
      </c>
      <c r="AW31" s="74">
        <v>0</v>
      </c>
      <c r="AX31" s="74">
        <v>0</v>
      </c>
      <c r="AY31" s="74">
        <v>0</v>
      </c>
      <c r="AZ31" s="74" t="s">
        <v>120</v>
      </c>
      <c r="BA31" s="74" t="s">
        <v>120</v>
      </c>
      <c r="BB31" s="74">
        <v>0</v>
      </c>
      <c r="BC31" s="74">
        <v>0</v>
      </c>
      <c r="BD31" s="74">
        <v>0</v>
      </c>
      <c r="BE31" s="74">
        <v>0</v>
      </c>
      <c r="BF31" s="74">
        <v>0</v>
      </c>
      <c r="BG31" s="74" t="s">
        <v>117</v>
      </c>
      <c r="BH31" s="74" t="s">
        <v>117</v>
      </c>
      <c r="BI31" s="74" t="s">
        <v>117</v>
      </c>
      <c r="BJ31" s="74">
        <v>1576260</v>
      </c>
      <c r="BK31" s="74" t="s">
        <v>117</v>
      </c>
      <c r="BL31" s="74" t="s">
        <v>117</v>
      </c>
      <c r="BM31" s="74">
        <v>0</v>
      </c>
      <c r="BN31" s="74">
        <v>1576260</v>
      </c>
      <c r="BO31" s="74">
        <v>0</v>
      </c>
      <c r="BP31" s="74">
        <v>1576260</v>
      </c>
      <c r="BQ31" s="74">
        <v>0</v>
      </c>
      <c r="BR31" s="74">
        <v>0</v>
      </c>
      <c r="BS31" s="74">
        <v>0</v>
      </c>
      <c r="BT31" s="74">
        <v>0</v>
      </c>
      <c r="BU31" s="74">
        <v>0</v>
      </c>
      <c r="BV31" s="74">
        <v>0</v>
      </c>
      <c r="BW31" s="74">
        <v>310706865</v>
      </c>
      <c r="BX31" s="74">
        <v>0</v>
      </c>
      <c r="BY31" s="74">
        <v>0</v>
      </c>
      <c r="BZ31" s="74">
        <v>0</v>
      </c>
      <c r="CA31" s="74">
        <v>0</v>
      </c>
      <c r="CB31" s="74">
        <v>-310706865</v>
      </c>
      <c r="CC31" s="74">
        <v>0</v>
      </c>
      <c r="CD31" s="74">
        <v>894890000</v>
      </c>
      <c r="CE31" s="74">
        <v>0</v>
      </c>
      <c r="CF31" s="74">
        <v>0</v>
      </c>
      <c r="CG31" s="74">
        <v>28189035</v>
      </c>
      <c r="CH31" s="74">
        <v>0</v>
      </c>
      <c r="CI31" s="74">
        <v>0</v>
      </c>
      <c r="CJ31" s="74">
        <v>0</v>
      </c>
      <c r="CK31" s="74">
        <v>0</v>
      </c>
      <c r="CL31" s="74">
        <v>0</v>
      </c>
      <c r="CM31" s="74">
        <v>0</v>
      </c>
      <c r="CN31" s="74">
        <v>0</v>
      </c>
      <c r="CO31" s="74">
        <v>0</v>
      </c>
      <c r="CP31" s="74">
        <v>0</v>
      </c>
      <c r="CQ31" s="74">
        <v>23328900</v>
      </c>
      <c r="CR31" s="74">
        <v>25921350</v>
      </c>
      <c r="CS31" s="74">
        <v>0</v>
      </c>
      <c r="CT31" s="74">
        <v>0</v>
      </c>
      <c r="CU31" s="74">
        <v>1.0666</v>
      </c>
      <c r="CV31" s="74">
        <v>0.86660000000000004</v>
      </c>
      <c r="CW31" s="74">
        <v>1.0666</v>
      </c>
      <c r="CX31" s="74">
        <v>0</v>
      </c>
      <c r="CY31" s="74">
        <v>0</v>
      </c>
      <c r="CZ31" s="74">
        <v>0</v>
      </c>
      <c r="DA31" s="74">
        <v>0</v>
      </c>
      <c r="DB31" s="74">
        <v>0</v>
      </c>
      <c r="DC31" s="74">
        <v>0</v>
      </c>
      <c r="DD31" s="74">
        <v>0</v>
      </c>
      <c r="DE31" s="74">
        <v>0</v>
      </c>
      <c r="DF31" s="74">
        <v>0</v>
      </c>
      <c r="DG31" s="74">
        <v>0</v>
      </c>
      <c r="DH31" s="74">
        <v>0</v>
      </c>
      <c r="DI31" s="74">
        <v>0</v>
      </c>
      <c r="DJ31" s="74">
        <v>0</v>
      </c>
      <c r="DK31" s="74">
        <v>0</v>
      </c>
      <c r="DL31" s="74">
        <v>0</v>
      </c>
      <c r="DM31" s="74" t="s">
        <v>120</v>
      </c>
      <c r="DN31" s="74">
        <v>0</v>
      </c>
      <c r="DO31" s="74">
        <v>0</v>
      </c>
      <c r="DP31" s="74">
        <v>644</v>
      </c>
    </row>
    <row r="32" spans="1:120" s="62" customFormat="1" ht="16.5" customHeight="1" x14ac:dyDescent="0.3">
      <c r="A32" s="10">
        <v>22</v>
      </c>
      <c r="B32" s="11" t="s">
        <v>40</v>
      </c>
      <c r="C32" s="49">
        <v>397</v>
      </c>
      <c r="D32" s="45">
        <f t="shared" si="0"/>
        <v>392</v>
      </c>
      <c r="E32" s="40">
        <f t="shared" si="2"/>
        <v>358</v>
      </c>
      <c r="F32" s="73">
        <v>358</v>
      </c>
      <c r="G32" s="46"/>
      <c r="H32" s="9"/>
      <c r="I32" s="10"/>
      <c r="J32" s="52">
        <v>34</v>
      </c>
      <c r="K32" s="44">
        <f t="shared" si="1"/>
        <v>98.740554156171285</v>
      </c>
      <c r="L32" s="70"/>
      <c r="M32" s="74" t="s">
        <v>156</v>
      </c>
      <c r="N32" s="74" t="s">
        <v>115</v>
      </c>
      <c r="O32" s="74">
        <v>3</v>
      </c>
      <c r="P32" s="74" t="s">
        <v>157</v>
      </c>
      <c r="Q32" s="74" t="s">
        <v>117</v>
      </c>
      <c r="R32" s="74" t="s">
        <v>117</v>
      </c>
      <c r="S32" s="74" t="s">
        <v>118</v>
      </c>
      <c r="T32" s="74" t="s">
        <v>119</v>
      </c>
      <c r="U32" s="74" t="s">
        <v>120</v>
      </c>
      <c r="V32" s="74" t="s">
        <v>121</v>
      </c>
      <c r="W32" s="74">
        <v>277473735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23206050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23206050</v>
      </c>
      <c r="AM32" s="74">
        <v>0</v>
      </c>
      <c r="AN32" s="74">
        <v>0</v>
      </c>
      <c r="AO32" s="74">
        <v>0</v>
      </c>
      <c r="AP32" s="74">
        <v>0</v>
      </c>
      <c r="AQ32" s="74">
        <v>736700000</v>
      </c>
      <c r="AR32" s="74">
        <v>0</v>
      </c>
      <c r="AS32" s="74">
        <v>0</v>
      </c>
      <c r="AT32" s="74">
        <v>0</v>
      </c>
      <c r="AU32" s="74">
        <v>23206050</v>
      </c>
      <c r="AV32" s="74">
        <v>0</v>
      </c>
      <c r="AW32" s="74">
        <v>0</v>
      </c>
      <c r="AX32" s="74">
        <v>0</v>
      </c>
      <c r="AY32" s="74">
        <v>0</v>
      </c>
      <c r="AZ32" s="74" t="s">
        <v>120</v>
      </c>
      <c r="BA32" s="74" t="s">
        <v>120</v>
      </c>
      <c r="BB32" s="74">
        <v>0</v>
      </c>
      <c r="BC32" s="74">
        <v>0</v>
      </c>
      <c r="BD32" s="74">
        <v>0</v>
      </c>
      <c r="BE32" s="74">
        <v>0</v>
      </c>
      <c r="BF32" s="74">
        <v>0</v>
      </c>
      <c r="BG32" s="74" t="s">
        <v>117</v>
      </c>
      <c r="BH32" s="74" t="s">
        <v>117</v>
      </c>
      <c r="BI32" s="74" t="s">
        <v>117</v>
      </c>
      <c r="BJ32" s="74">
        <v>2627100</v>
      </c>
      <c r="BK32" s="74" t="s">
        <v>117</v>
      </c>
      <c r="BL32" s="74" t="s">
        <v>117</v>
      </c>
      <c r="BM32" s="74">
        <v>0</v>
      </c>
      <c r="BN32" s="74">
        <v>2627100</v>
      </c>
      <c r="BO32" s="74">
        <v>0</v>
      </c>
      <c r="BP32" s="74">
        <v>2627100</v>
      </c>
      <c r="BQ32" s="74">
        <v>0</v>
      </c>
      <c r="BR32" s="74">
        <v>0</v>
      </c>
      <c r="BS32" s="74">
        <v>0</v>
      </c>
      <c r="BT32" s="74">
        <v>0</v>
      </c>
      <c r="BU32" s="74">
        <v>0</v>
      </c>
      <c r="BV32" s="74">
        <v>0</v>
      </c>
      <c r="BW32" s="74">
        <v>256894785</v>
      </c>
      <c r="BX32" s="74">
        <v>0</v>
      </c>
      <c r="BY32" s="74">
        <v>0</v>
      </c>
      <c r="BZ32" s="74">
        <v>0</v>
      </c>
      <c r="CA32" s="74">
        <v>0</v>
      </c>
      <c r="CB32" s="74">
        <v>-256894785</v>
      </c>
      <c r="CC32" s="74">
        <v>0</v>
      </c>
      <c r="CD32" s="74">
        <v>736700000</v>
      </c>
      <c r="CE32" s="74">
        <v>0</v>
      </c>
      <c r="CF32" s="74">
        <v>0</v>
      </c>
      <c r="CG32" s="74">
        <v>23206050</v>
      </c>
      <c r="CH32" s="74">
        <v>0</v>
      </c>
      <c r="CI32" s="74">
        <v>0</v>
      </c>
      <c r="CJ32" s="74">
        <v>0</v>
      </c>
      <c r="CK32" s="74">
        <v>0</v>
      </c>
      <c r="CL32" s="74">
        <v>0</v>
      </c>
      <c r="CM32" s="74">
        <v>0</v>
      </c>
      <c r="CN32" s="74">
        <v>0</v>
      </c>
      <c r="CO32" s="74">
        <v>0</v>
      </c>
      <c r="CP32" s="74">
        <v>0</v>
      </c>
      <c r="CQ32" s="74">
        <v>18302130</v>
      </c>
      <c r="CR32" s="74">
        <v>21908250</v>
      </c>
      <c r="CS32" s="74">
        <v>0</v>
      </c>
      <c r="CT32" s="74">
        <v>0</v>
      </c>
      <c r="CU32" s="74">
        <v>1.0666</v>
      </c>
      <c r="CV32" s="74">
        <v>0.86660000000000004</v>
      </c>
      <c r="CW32" s="74">
        <v>1.0666</v>
      </c>
      <c r="CX32" s="74">
        <v>0</v>
      </c>
      <c r="CY32" s="74">
        <v>0</v>
      </c>
      <c r="CZ32" s="74">
        <v>0</v>
      </c>
      <c r="DA32" s="74">
        <v>0</v>
      </c>
      <c r="DB32" s="74">
        <v>0</v>
      </c>
      <c r="DC32" s="74">
        <v>0</v>
      </c>
      <c r="DD32" s="74">
        <v>0</v>
      </c>
      <c r="DE32" s="74">
        <v>0</v>
      </c>
      <c r="DF32" s="74">
        <v>0</v>
      </c>
      <c r="DG32" s="74">
        <v>0</v>
      </c>
      <c r="DH32" s="74">
        <v>0</v>
      </c>
      <c r="DI32" s="74">
        <v>0</v>
      </c>
      <c r="DJ32" s="74">
        <v>0</v>
      </c>
      <c r="DK32" s="74">
        <v>0</v>
      </c>
      <c r="DL32" s="74">
        <v>0</v>
      </c>
      <c r="DM32" s="74" t="s">
        <v>120</v>
      </c>
      <c r="DN32" s="74">
        <v>0</v>
      </c>
      <c r="DO32" s="74">
        <v>0</v>
      </c>
      <c r="DP32" s="74">
        <v>530</v>
      </c>
    </row>
    <row r="33" spans="1:120" s="62" customFormat="1" ht="16.5" customHeight="1" x14ac:dyDescent="0.3">
      <c r="A33" s="10">
        <v>23</v>
      </c>
      <c r="B33" s="11" t="s">
        <v>100</v>
      </c>
      <c r="C33" s="49">
        <v>788</v>
      </c>
      <c r="D33" s="45">
        <f t="shared" si="0"/>
        <v>610</v>
      </c>
      <c r="E33" s="40">
        <f t="shared" si="2"/>
        <v>610</v>
      </c>
      <c r="F33" s="73"/>
      <c r="G33" s="73">
        <v>610</v>
      </c>
      <c r="H33" s="9"/>
      <c r="I33" s="10"/>
      <c r="J33" s="52"/>
      <c r="K33" s="44">
        <f t="shared" si="1"/>
        <v>77.411167512690355</v>
      </c>
      <c r="L33" s="70"/>
      <c r="M33" s="74" t="s">
        <v>158</v>
      </c>
      <c r="N33" s="74" t="s">
        <v>115</v>
      </c>
      <c r="O33" s="74">
        <v>3</v>
      </c>
      <c r="P33" s="74" t="s">
        <v>159</v>
      </c>
      <c r="Q33" s="74" t="s">
        <v>117</v>
      </c>
      <c r="R33" s="74" t="s">
        <v>117</v>
      </c>
      <c r="S33" s="74" t="s">
        <v>118</v>
      </c>
      <c r="T33" s="74" t="s">
        <v>119</v>
      </c>
      <c r="U33" s="74" t="s">
        <v>120</v>
      </c>
      <c r="V33" s="74" t="s">
        <v>121</v>
      </c>
      <c r="W33" s="74">
        <v>358658370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34940430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34940430</v>
      </c>
      <c r="AM33" s="74">
        <v>0</v>
      </c>
      <c r="AN33" s="74">
        <v>0</v>
      </c>
      <c r="AO33" s="74">
        <v>0</v>
      </c>
      <c r="AP33" s="74">
        <v>0</v>
      </c>
      <c r="AQ33" s="74">
        <v>1109220000</v>
      </c>
      <c r="AR33" s="74">
        <v>0</v>
      </c>
      <c r="AS33" s="74">
        <v>0</v>
      </c>
      <c r="AT33" s="74">
        <v>0</v>
      </c>
      <c r="AU33" s="74">
        <v>34940430</v>
      </c>
      <c r="AV33" s="74">
        <v>0</v>
      </c>
      <c r="AW33" s="74">
        <v>0</v>
      </c>
      <c r="AX33" s="74">
        <v>0</v>
      </c>
      <c r="AY33" s="74">
        <v>0</v>
      </c>
      <c r="AZ33" s="74" t="s">
        <v>120</v>
      </c>
      <c r="BA33" s="74" t="s">
        <v>120</v>
      </c>
      <c r="BB33" s="74">
        <v>0</v>
      </c>
      <c r="BC33" s="74">
        <v>0</v>
      </c>
      <c r="BD33" s="74">
        <v>0</v>
      </c>
      <c r="BE33" s="74">
        <v>0</v>
      </c>
      <c r="BF33" s="74">
        <v>0</v>
      </c>
      <c r="BG33" s="74" t="s">
        <v>117</v>
      </c>
      <c r="BH33" s="74" t="s">
        <v>117</v>
      </c>
      <c r="BI33" s="74" t="s">
        <v>117</v>
      </c>
      <c r="BJ33" s="74">
        <v>17295075</v>
      </c>
      <c r="BK33" s="74" t="s">
        <v>117</v>
      </c>
      <c r="BL33" s="74" t="s">
        <v>117</v>
      </c>
      <c r="BM33" s="74">
        <v>0</v>
      </c>
      <c r="BN33" s="74">
        <v>17295075</v>
      </c>
      <c r="BO33" s="74">
        <v>0</v>
      </c>
      <c r="BP33" s="74">
        <v>17295075</v>
      </c>
      <c r="BQ33" s="74">
        <v>0</v>
      </c>
      <c r="BR33" s="74">
        <v>0</v>
      </c>
      <c r="BS33" s="74">
        <v>0</v>
      </c>
      <c r="BT33" s="74">
        <v>0</v>
      </c>
      <c r="BU33" s="74">
        <v>0</v>
      </c>
      <c r="BV33" s="74">
        <v>0</v>
      </c>
      <c r="BW33" s="74">
        <v>341013015</v>
      </c>
      <c r="BX33" s="74">
        <v>0</v>
      </c>
      <c r="BY33" s="74">
        <v>0</v>
      </c>
      <c r="BZ33" s="74">
        <v>0</v>
      </c>
      <c r="CA33" s="74">
        <v>0</v>
      </c>
      <c r="CB33" s="74">
        <v>-341013015</v>
      </c>
      <c r="CC33" s="74">
        <v>0</v>
      </c>
      <c r="CD33" s="74">
        <v>1109220000</v>
      </c>
      <c r="CE33" s="74">
        <v>0</v>
      </c>
      <c r="CF33" s="74">
        <v>0</v>
      </c>
      <c r="CG33" s="74">
        <v>34940430</v>
      </c>
      <c r="CH33" s="74">
        <v>0</v>
      </c>
      <c r="CI33" s="74">
        <v>0</v>
      </c>
      <c r="CJ33" s="74">
        <v>0</v>
      </c>
      <c r="CK33" s="74">
        <v>0</v>
      </c>
      <c r="CL33" s="74">
        <v>0</v>
      </c>
      <c r="CM33" s="74">
        <v>0</v>
      </c>
      <c r="CN33" s="74">
        <v>0</v>
      </c>
      <c r="CO33" s="74">
        <v>0</v>
      </c>
      <c r="CP33" s="74">
        <v>0</v>
      </c>
      <c r="CQ33" s="74">
        <v>28153755</v>
      </c>
      <c r="CR33" s="74">
        <v>17450370</v>
      </c>
      <c r="CS33" s="74">
        <v>0</v>
      </c>
      <c r="CT33" s="74">
        <v>0</v>
      </c>
      <c r="CU33" s="74">
        <v>1.0666</v>
      </c>
      <c r="CV33" s="74">
        <v>0.86660000000000004</v>
      </c>
      <c r="CW33" s="74">
        <v>1.0666</v>
      </c>
      <c r="CX33" s="74">
        <v>0</v>
      </c>
      <c r="CY33" s="74">
        <v>0</v>
      </c>
      <c r="CZ33" s="74">
        <v>0</v>
      </c>
      <c r="DA33" s="74">
        <v>0</v>
      </c>
      <c r="DB33" s="74">
        <v>0</v>
      </c>
      <c r="DC33" s="74">
        <v>0</v>
      </c>
      <c r="DD33" s="74">
        <v>0</v>
      </c>
      <c r="DE33" s="74">
        <v>0</v>
      </c>
      <c r="DF33" s="74">
        <v>0</v>
      </c>
      <c r="DG33" s="74">
        <v>0</v>
      </c>
      <c r="DH33" s="74">
        <v>0</v>
      </c>
      <c r="DI33" s="74">
        <v>0</v>
      </c>
      <c r="DJ33" s="74">
        <v>0</v>
      </c>
      <c r="DK33" s="74">
        <v>0</v>
      </c>
      <c r="DL33" s="74">
        <v>0</v>
      </c>
      <c r="DM33" s="74" t="s">
        <v>120</v>
      </c>
      <c r="DN33" s="74">
        <v>0</v>
      </c>
      <c r="DO33" s="74">
        <v>0</v>
      </c>
      <c r="DP33" s="74">
        <v>798</v>
      </c>
    </row>
    <row r="34" spans="1:120" s="62" customFormat="1" ht="16.5" customHeight="1" x14ac:dyDescent="0.3">
      <c r="A34" s="10">
        <v>24</v>
      </c>
      <c r="B34" s="11" t="s">
        <v>41</v>
      </c>
      <c r="C34" s="49">
        <v>1106</v>
      </c>
      <c r="D34" s="45">
        <f t="shared" si="0"/>
        <v>1016</v>
      </c>
      <c r="E34" s="40">
        <f t="shared" si="2"/>
        <v>1016</v>
      </c>
      <c r="F34" s="73"/>
      <c r="G34" s="73">
        <v>1016</v>
      </c>
      <c r="H34" s="9"/>
      <c r="I34" s="10"/>
      <c r="J34" s="52"/>
      <c r="K34" s="44">
        <f t="shared" si="1"/>
        <v>91.862567811934909</v>
      </c>
      <c r="L34" s="70"/>
      <c r="M34" s="74" t="s">
        <v>160</v>
      </c>
      <c r="N34" s="74" t="s">
        <v>115</v>
      </c>
      <c r="O34" s="74">
        <v>3</v>
      </c>
      <c r="P34" s="74" t="s">
        <v>159</v>
      </c>
      <c r="Q34" s="74" t="s">
        <v>117</v>
      </c>
      <c r="R34" s="74" t="s">
        <v>117</v>
      </c>
      <c r="S34" s="74" t="s">
        <v>118</v>
      </c>
      <c r="T34" s="74" t="s">
        <v>119</v>
      </c>
      <c r="U34" s="74" t="s">
        <v>120</v>
      </c>
      <c r="V34" s="74" t="s">
        <v>121</v>
      </c>
      <c r="W34" s="74">
        <v>39295620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4">
        <v>0</v>
      </c>
      <c r="AP34" s="74">
        <v>0</v>
      </c>
      <c r="AQ34" s="74">
        <v>0</v>
      </c>
      <c r="AR34" s="74">
        <v>0</v>
      </c>
      <c r="AS34" s="74">
        <v>0</v>
      </c>
      <c r="AT34" s="74">
        <v>0</v>
      </c>
      <c r="AU34" s="74">
        <v>0</v>
      </c>
      <c r="AV34" s="74">
        <v>0</v>
      </c>
      <c r="AW34" s="74">
        <v>0</v>
      </c>
      <c r="AX34" s="74">
        <v>0</v>
      </c>
      <c r="AY34" s="74">
        <v>0</v>
      </c>
      <c r="AZ34" s="74" t="s">
        <v>120</v>
      </c>
      <c r="BA34" s="74" t="s">
        <v>120</v>
      </c>
      <c r="BB34" s="74">
        <v>0</v>
      </c>
      <c r="BC34" s="74">
        <v>0</v>
      </c>
      <c r="BD34" s="74">
        <v>0</v>
      </c>
      <c r="BE34" s="74">
        <v>0</v>
      </c>
      <c r="BF34" s="74">
        <v>0</v>
      </c>
      <c r="BG34" s="74" t="s">
        <v>117</v>
      </c>
      <c r="BH34" s="74" t="s">
        <v>117</v>
      </c>
      <c r="BI34" s="74" t="s">
        <v>117</v>
      </c>
      <c r="BJ34" s="74">
        <v>0</v>
      </c>
      <c r="BK34" s="74" t="s">
        <v>117</v>
      </c>
      <c r="BL34" s="74" t="s">
        <v>117</v>
      </c>
      <c r="BM34" s="74">
        <v>0</v>
      </c>
      <c r="BN34" s="74">
        <v>0</v>
      </c>
      <c r="BO34" s="74">
        <v>0</v>
      </c>
      <c r="BP34" s="74">
        <v>0</v>
      </c>
      <c r="BQ34" s="74">
        <v>0</v>
      </c>
      <c r="BR34" s="74">
        <v>0</v>
      </c>
      <c r="BS34" s="74">
        <v>0</v>
      </c>
      <c r="BT34" s="74">
        <v>0</v>
      </c>
      <c r="BU34" s="74">
        <v>0</v>
      </c>
      <c r="BV34" s="74">
        <v>0</v>
      </c>
      <c r="BW34" s="74">
        <v>39295620</v>
      </c>
      <c r="BX34" s="74">
        <v>0</v>
      </c>
      <c r="BY34" s="74">
        <v>0</v>
      </c>
      <c r="BZ34" s="74">
        <v>0</v>
      </c>
      <c r="CA34" s="74">
        <v>0</v>
      </c>
      <c r="CB34" s="74">
        <v>-39295620</v>
      </c>
      <c r="CC34" s="74">
        <v>0</v>
      </c>
      <c r="CD34" s="74">
        <v>0</v>
      </c>
      <c r="CE34" s="74">
        <v>0</v>
      </c>
      <c r="CF34" s="74">
        <v>0</v>
      </c>
      <c r="CG34" s="74">
        <v>0</v>
      </c>
      <c r="CH34" s="74">
        <v>0</v>
      </c>
      <c r="CI34" s="74">
        <v>0</v>
      </c>
      <c r="CJ34" s="74">
        <v>0</v>
      </c>
      <c r="CK34" s="74">
        <v>0</v>
      </c>
      <c r="CL34" s="74">
        <v>0</v>
      </c>
      <c r="CM34" s="74">
        <v>0</v>
      </c>
      <c r="CN34" s="74">
        <v>0</v>
      </c>
      <c r="CO34" s="74">
        <v>0</v>
      </c>
      <c r="CP34" s="74">
        <v>0</v>
      </c>
      <c r="CQ34" s="74">
        <v>0</v>
      </c>
      <c r="CR34" s="74">
        <v>13923000</v>
      </c>
      <c r="CS34" s="74">
        <v>0</v>
      </c>
      <c r="CT34" s="74">
        <v>0</v>
      </c>
      <c r="CU34" s="74">
        <v>1.0666</v>
      </c>
      <c r="CV34" s="74">
        <v>0.86660000000000004</v>
      </c>
      <c r="CW34" s="74">
        <v>1.0666</v>
      </c>
      <c r="CX34" s="74">
        <v>0</v>
      </c>
      <c r="CY34" s="74">
        <v>0</v>
      </c>
      <c r="CZ34" s="74">
        <v>0</v>
      </c>
      <c r="DA34" s="74">
        <v>0</v>
      </c>
      <c r="DB34" s="74">
        <v>0</v>
      </c>
      <c r="DC34" s="74">
        <v>0</v>
      </c>
      <c r="DD34" s="74">
        <v>0</v>
      </c>
      <c r="DE34" s="74">
        <v>0</v>
      </c>
      <c r="DF34" s="74">
        <v>0</v>
      </c>
      <c r="DG34" s="74">
        <v>0</v>
      </c>
      <c r="DH34" s="74">
        <v>0</v>
      </c>
      <c r="DI34" s="74">
        <v>0</v>
      </c>
      <c r="DJ34" s="74">
        <v>0</v>
      </c>
      <c r="DK34" s="74">
        <v>0</v>
      </c>
      <c r="DL34" s="74">
        <v>0</v>
      </c>
      <c r="DM34" s="74" t="s">
        <v>120</v>
      </c>
      <c r="DN34" s="74">
        <v>0</v>
      </c>
      <c r="DO34" s="74">
        <v>0</v>
      </c>
      <c r="DP34" s="74">
        <v>0</v>
      </c>
    </row>
    <row r="35" spans="1:120" s="62" customFormat="1" ht="16.5" customHeight="1" x14ac:dyDescent="0.3">
      <c r="A35" s="10">
        <v>25</v>
      </c>
      <c r="B35" s="11" t="s">
        <v>42</v>
      </c>
      <c r="C35" s="49">
        <v>775</v>
      </c>
      <c r="D35" s="45">
        <f t="shared" si="0"/>
        <v>713</v>
      </c>
      <c r="E35" s="40">
        <f t="shared" si="2"/>
        <v>713</v>
      </c>
      <c r="F35" s="73"/>
      <c r="G35" s="73">
        <v>713</v>
      </c>
      <c r="H35" s="9"/>
      <c r="I35" s="10"/>
      <c r="J35" s="52"/>
      <c r="K35" s="44">
        <f t="shared" si="1"/>
        <v>92</v>
      </c>
      <c r="L35" s="70"/>
      <c r="M35" s="74" t="s">
        <v>161</v>
      </c>
      <c r="N35" s="74" t="s">
        <v>115</v>
      </c>
      <c r="O35" s="74">
        <v>3</v>
      </c>
      <c r="P35" s="74" t="s">
        <v>159</v>
      </c>
      <c r="Q35" s="74" t="s">
        <v>117</v>
      </c>
      <c r="R35" s="74" t="s">
        <v>117</v>
      </c>
      <c r="S35" s="74" t="s">
        <v>118</v>
      </c>
      <c r="T35" s="74" t="s">
        <v>119</v>
      </c>
      <c r="U35" s="74" t="s">
        <v>120</v>
      </c>
      <c r="V35" s="74" t="s">
        <v>121</v>
      </c>
      <c r="W35" s="74">
        <v>189477225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15675030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15675030</v>
      </c>
      <c r="AM35" s="74">
        <v>0</v>
      </c>
      <c r="AN35" s="74">
        <v>0</v>
      </c>
      <c r="AO35" s="74">
        <v>0</v>
      </c>
      <c r="AP35" s="74">
        <v>0</v>
      </c>
      <c r="AQ35" s="74">
        <v>497620000</v>
      </c>
      <c r="AR35" s="74">
        <v>0</v>
      </c>
      <c r="AS35" s="74">
        <v>0</v>
      </c>
      <c r="AT35" s="74">
        <v>0</v>
      </c>
      <c r="AU35" s="74">
        <v>15675030</v>
      </c>
      <c r="AV35" s="74">
        <v>0</v>
      </c>
      <c r="AW35" s="74">
        <v>0</v>
      </c>
      <c r="AX35" s="74">
        <v>0</v>
      </c>
      <c r="AY35" s="74">
        <v>0</v>
      </c>
      <c r="AZ35" s="74" t="s">
        <v>120</v>
      </c>
      <c r="BA35" s="74" t="s">
        <v>120</v>
      </c>
      <c r="BB35" s="74">
        <v>0</v>
      </c>
      <c r="BC35" s="74">
        <v>0</v>
      </c>
      <c r="BD35" s="74">
        <v>0</v>
      </c>
      <c r="BE35" s="74">
        <v>0</v>
      </c>
      <c r="BF35" s="74">
        <v>0</v>
      </c>
      <c r="BG35" s="74" t="s">
        <v>117</v>
      </c>
      <c r="BH35" s="74" t="s">
        <v>117</v>
      </c>
      <c r="BI35" s="74" t="s">
        <v>117</v>
      </c>
      <c r="BJ35" s="74">
        <v>0</v>
      </c>
      <c r="BK35" s="74" t="s">
        <v>117</v>
      </c>
      <c r="BL35" s="74" t="s">
        <v>117</v>
      </c>
      <c r="BM35" s="74">
        <v>0</v>
      </c>
      <c r="BN35" s="74">
        <v>0</v>
      </c>
      <c r="BO35" s="74">
        <v>0</v>
      </c>
      <c r="BP35" s="74">
        <v>0</v>
      </c>
      <c r="BQ35" s="74">
        <v>0</v>
      </c>
      <c r="BR35" s="74">
        <v>0</v>
      </c>
      <c r="BS35" s="74">
        <v>0</v>
      </c>
      <c r="BT35" s="74">
        <v>0</v>
      </c>
      <c r="BU35" s="74">
        <v>0</v>
      </c>
      <c r="BV35" s="74">
        <v>0</v>
      </c>
      <c r="BW35" s="74">
        <v>173802195</v>
      </c>
      <c r="BX35" s="74">
        <v>0</v>
      </c>
      <c r="BY35" s="74">
        <v>0</v>
      </c>
      <c r="BZ35" s="74">
        <v>0</v>
      </c>
      <c r="CA35" s="74">
        <v>0</v>
      </c>
      <c r="CB35" s="74">
        <v>-173802195</v>
      </c>
      <c r="CC35" s="74">
        <v>0</v>
      </c>
      <c r="CD35" s="74">
        <v>497620000</v>
      </c>
      <c r="CE35" s="74">
        <v>0</v>
      </c>
      <c r="CF35" s="74">
        <v>0</v>
      </c>
      <c r="CG35" s="74">
        <v>15675030</v>
      </c>
      <c r="CH35" s="74">
        <v>0</v>
      </c>
      <c r="CI35" s="74">
        <v>0</v>
      </c>
      <c r="CJ35" s="74">
        <v>0</v>
      </c>
      <c r="CK35" s="74">
        <v>0</v>
      </c>
      <c r="CL35" s="74">
        <v>0</v>
      </c>
      <c r="CM35" s="74">
        <v>0</v>
      </c>
      <c r="CN35" s="74">
        <v>0</v>
      </c>
      <c r="CO35" s="74">
        <v>0</v>
      </c>
      <c r="CP35" s="74">
        <v>0</v>
      </c>
      <c r="CQ35" s="74">
        <v>12741435</v>
      </c>
      <c r="CR35" s="74">
        <v>14420070</v>
      </c>
      <c r="CS35" s="74">
        <v>0</v>
      </c>
      <c r="CT35" s="74">
        <v>0</v>
      </c>
      <c r="CU35" s="74">
        <v>1.0666</v>
      </c>
      <c r="CV35" s="74">
        <v>0.86660000000000004</v>
      </c>
      <c r="CW35" s="74">
        <v>1.0666</v>
      </c>
      <c r="CX35" s="74">
        <v>0</v>
      </c>
      <c r="CY35" s="74">
        <v>0</v>
      </c>
      <c r="CZ35" s="74">
        <v>0</v>
      </c>
      <c r="DA35" s="74">
        <v>0</v>
      </c>
      <c r="DB35" s="74">
        <v>0</v>
      </c>
      <c r="DC35" s="74">
        <v>0</v>
      </c>
      <c r="DD35" s="74">
        <v>0</v>
      </c>
      <c r="DE35" s="74">
        <v>0</v>
      </c>
      <c r="DF35" s="74">
        <v>0</v>
      </c>
      <c r="DG35" s="74">
        <v>0</v>
      </c>
      <c r="DH35" s="74">
        <v>0</v>
      </c>
      <c r="DI35" s="74">
        <v>0</v>
      </c>
      <c r="DJ35" s="74">
        <v>0</v>
      </c>
      <c r="DK35" s="74">
        <v>0</v>
      </c>
      <c r="DL35" s="74">
        <v>0</v>
      </c>
      <c r="DM35" s="74" t="s">
        <v>120</v>
      </c>
      <c r="DN35" s="74">
        <v>0</v>
      </c>
      <c r="DO35" s="74">
        <v>0</v>
      </c>
      <c r="DP35" s="74">
        <v>358</v>
      </c>
    </row>
    <row r="36" spans="1:120" s="62" customFormat="1" ht="16.5" customHeight="1" x14ac:dyDescent="0.3">
      <c r="A36" s="10">
        <v>26</v>
      </c>
      <c r="B36" s="11" t="s">
        <v>43</v>
      </c>
      <c r="C36" s="49">
        <v>976</v>
      </c>
      <c r="D36" s="45">
        <f t="shared" si="0"/>
        <v>852</v>
      </c>
      <c r="E36" s="40">
        <f t="shared" si="2"/>
        <v>852</v>
      </c>
      <c r="F36" s="73"/>
      <c r="G36" s="73">
        <v>852</v>
      </c>
      <c r="H36" s="9"/>
      <c r="I36" s="10"/>
      <c r="J36" s="52"/>
      <c r="K36" s="44">
        <f t="shared" si="1"/>
        <v>87.295081967213122</v>
      </c>
      <c r="L36" s="70"/>
      <c r="M36" s="74" t="s">
        <v>162</v>
      </c>
      <c r="N36" s="74" t="s">
        <v>115</v>
      </c>
      <c r="O36" s="74">
        <v>3</v>
      </c>
      <c r="P36" s="74" t="s">
        <v>163</v>
      </c>
      <c r="Q36" s="74" t="s">
        <v>117</v>
      </c>
      <c r="R36" s="74" t="s">
        <v>117</v>
      </c>
      <c r="S36" s="74" t="s">
        <v>118</v>
      </c>
      <c r="T36" s="74" t="s">
        <v>119</v>
      </c>
      <c r="U36" s="74" t="s">
        <v>120</v>
      </c>
      <c r="V36" s="74" t="s">
        <v>121</v>
      </c>
      <c r="W36" s="74">
        <v>334221930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29204595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29204595</v>
      </c>
      <c r="AM36" s="74">
        <v>0</v>
      </c>
      <c r="AN36" s="74">
        <v>0</v>
      </c>
      <c r="AO36" s="74">
        <v>0</v>
      </c>
      <c r="AP36" s="74">
        <v>0</v>
      </c>
      <c r="AQ36" s="74">
        <v>927130000</v>
      </c>
      <c r="AR36" s="74">
        <v>0</v>
      </c>
      <c r="AS36" s="74">
        <v>0</v>
      </c>
      <c r="AT36" s="74">
        <v>0</v>
      </c>
      <c r="AU36" s="74">
        <v>29204595</v>
      </c>
      <c r="AV36" s="74">
        <v>0</v>
      </c>
      <c r="AW36" s="74">
        <v>0</v>
      </c>
      <c r="AX36" s="74">
        <v>0</v>
      </c>
      <c r="AY36" s="74">
        <v>0</v>
      </c>
      <c r="AZ36" s="74" t="s">
        <v>120</v>
      </c>
      <c r="BA36" s="74" t="s">
        <v>120</v>
      </c>
      <c r="BB36" s="74">
        <v>0</v>
      </c>
      <c r="BC36" s="74">
        <v>0</v>
      </c>
      <c r="BD36" s="74">
        <v>0</v>
      </c>
      <c r="BE36" s="74">
        <v>0</v>
      </c>
      <c r="BF36" s="74">
        <v>0</v>
      </c>
      <c r="BG36" s="74" t="s">
        <v>117</v>
      </c>
      <c r="BH36" s="74" t="s">
        <v>117</v>
      </c>
      <c r="BI36" s="74" t="s">
        <v>117</v>
      </c>
      <c r="BJ36" s="74">
        <v>29948940</v>
      </c>
      <c r="BK36" s="74" t="s">
        <v>117</v>
      </c>
      <c r="BL36" s="74" t="s">
        <v>117</v>
      </c>
      <c r="BM36" s="74">
        <v>0</v>
      </c>
      <c r="BN36" s="74">
        <v>29948940</v>
      </c>
      <c r="BO36" s="74">
        <v>0</v>
      </c>
      <c r="BP36" s="74">
        <v>29948940</v>
      </c>
      <c r="BQ36" s="74">
        <v>0</v>
      </c>
      <c r="BR36" s="74">
        <v>0</v>
      </c>
      <c r="BS36" s="74">
        <v>0</v>
      </c>
      <c r="BT36" s="74">
        <v>0</v>
      </c>
      <c r="BU36" s="74">
        <v>0</v>
      </c>
      <c r="BV36" s="74">
        <v>0</v>
      </c>
      <c r="BW36" s="74">
        <v>334966275</v>
      </c>
      <c r="BX36" s="74">
        <v>0</v>
      </c>
      <c r="BY36" s="74">
        <v>0</v>
      </c>
      <c r="BZ36" s="74">
        <v>0</v>
      </c>
      <c r="CA36" s="74">
        <v>0</v>
      </c>
      <c r="CB36" s="74">
        <v>-334966275</v>
      </c>
      <c r="CC36" s="74">
        <v>0</v>
      </c>
      <c r="CD36" s="74">
        <v>927130000</v>
      </c>
      <c r="CE36" s="74">
        <v>0</v>
      </c>
      <c r="CF36" s="74">
        <v>0</v>
      </c>
      <c r="CG36" s="74">
        <v>29204595</v>
      </c>
      <c r="CH36" s="74">
        <v>0</v>
      </c>
      <c r="CI36" s="74">
        <v>0</v>
      </c>
      <c r="CJ36" s="74">
        <v>0</v>
      </c>
      <c r="CK36" s="74">
        <v>0</v>
      </c>
      <c r="CL36" s="74">
        <v>0</v>
      </c>
      <c r="CM36" s="74">
        <v>0</v>
      </c>
      <c r="CN36" s="74">
        <v>0</v>
      </c>
      <c r="CO36" s="74">
        <v>0</v>
      </c>
      <c r="CP36" s="74">
        <v>0</v>
      </c>
      <c r="CQ36" s="74">
        <v>29204595</v>
      </c>
      <c r="CR36" s="74">
        <v>29033550</v>
      </c>
      <c r="CS36" s="74">
        <v>0</v>
      </c>
      <c r="CT36" s="74">
        <v>0</v>
      </c>
      <c r="CU36" s="74">
        <v>1.0666</v>
      </c>
      <c r="CV36" s="74">
        <v>0.86660000000000004</v>
      </c>
      <c r="CW36" s="74">
        <v>1.0666</v>
      </c>
      <c r="CX36" s="74">
        <v>0</v>
      </c>
      <c r="CY36" s="74">
        <v>0</v>
      </c>
      <c r="CZ36" s="74">
        <v>0</v>
      </c>
      <c r="DA36" s="74">
        <v>0</v>
      </c>
      <c r="DB36" s="74">
        <v>0</v>
      </c>
      <c r="DC36" s="74">
        <v>0</v>
      </c>
      <c r="DD36" s="74">
        <v>0</v>
      </c>
      <c r="DE36" s="74">
        <v>0</v>
      </c>
      <c r="DF36" s="74">
        <v>0</v>
      </c>
      <c r="DG36" s="74">
        <v>0</v>
      </c>
      <c r="DH36" s="74">
        <v>0</v>
      </c>
      <c r="DI36" s="74">
        <v>0</v>
      </c>
      <c r="DJ36" s="74">
        <v>0</v>
      </c>
      <c r="DK36" s="74">
        <v>0</v>
      </c>
      <c r="DL36" s="74">
        <v>0</v>
      </c>
      <c r="DM36" s="74" t="s">
        <v>120</v>
      </c>
      <c r="DN36" s="74">
        <v>0</v>
      </c>
      <c r="DO36" s="74">
        <v>0</v>
      </c>
      <c r="DP36" s="74">
        <v>667</v>
      </c>
    </row>
    <row r="37" spans="1:120" s="62" customFormat="1" ht="16.5" customHeight="1" x14ac:dyDescent="0.3">
      <c r="A37" s="10">
        <v>27</v>
      </c>
      <c r="B37" s="11" t="s">
        <v>108</v>
      </c>
      <c r="C37" s="49">
        <v>523</v>
      </c>
      <c r="D37" s="45">
        <f t="shared" si="0"/>
        <v>442</v>
      </c>
      <c r="E37" s="40">
        <f t="shared" si="2"/>
        <v>442</v>
      </c>
      <c r="F37" s="73"/>
      <c r="G37" s="73">
        <v>442</v>
      </c>
      <c r="H37" s="9"/>
      <c r="I37" s="10"/>
      <c r="J37" s="52"/>
      <c r="K37" s="44">
        <f t="shared" si="1"/>
        <v>84.512428298279161</v>
      </c>
      <c r="L37" s="70"/>
      <c r="M37" s="74" t="s">
        <v>164</v>
      </c>
      <c r="N37" s="74" t="s">
        <v>115</v>
      </c>
      <c r="O37" s="74">
        <v>3</v>
      </c>
      <c r="P37" s="74" t="s">
        <v>165</v>
      </c>
      <c r="Q37" s="74" t="s">
        <v>117</v>
      </c>
      <c r="R37" s="74" t="s">
        <v>117</v>
      </c>
      <c r="S37" s="74" t="s">
        <v>118</v>
      </c>
      <c r="T37" s="74" t="s">
        <v>119</v>
      </c>
      <c r="U37" s="74" t="s">
        <v>120</v>
      </c>
      <c r="V37" s="74" t="s">
        <v>121</v>
      </c>
      <c r="W37" s="74">
        <v>519477840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44573130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44573130</v>
      </c>
      <c r="AM37" s="74">
        <v>0</v>
      </c>
      <c r="AN37" s="74">
        <v>0</v>
      </c>
      <c r="AO37" s="74">
        <v>0</v>
      </c>
      <c r="AP37" s="74">
        <v>0</v>
      </c>
      <c r="AQ37" s="74">
        <v>1415020000</v>
      </c>
      <c r="AR37" s="74">
        <v>0</v>
      </c>
      <c r="AS37" s="74">
        <v>0</v>
      </c>
      <c r="AT37" s="74">
        <v>0</v>
      </c>
      <c r="AU37" s="74">
        <v>44573130</v>
      </c>
      <c r="AV37" s="74">
        <v>0</v>
      </c>
      <c r="AW37" s="74">
        <v>0</v>
      </c>
      <c r="AX37" s="74">
        <v>0</v>
      </c>
      <c r="AY37" s="74">
        <v>0</v>
      </c>
      <c r="AZ37" s="74" t="s">
        <v>120</v>
      </c>
      <c r="BA37" s="74" t="s">
        <v>120</v>
      </c>
      <c r="BB37" s="74">
        <v>0</v>
      </c>
      <c r="BC37" s="74">
        <v>0</v>
      </c>
      <c r="BD37" s="74">
        <v>0</v>
      </c>
      <c r="BE37" s="74">
        <v>0</v>
      </c>
      <c r="BF37" s="74">
        <v>0</v>
      </c>
      <c r="BG37" s="74" t="s">
        <v>117</v>
      </c>
      <c r="BH37" s="74" t="s">
        <v>117</v>
      </c>
      <c r="BI37" s="74" t="s">
        <v>117</v>
      </c>
      <c r="BJ37" s="74">
        <v>20929230</v>
      </c>
      <c r="BK37" s="74" t="s">
        <v>117</v>
      </c>
      <c r="BL37" s="74" t="s">
        <v>117</v>
      </c>
      <c r="BM37" s="74">
        <v>0</v>
      </c>
      <c r="BN37" s="74">
        <v>20929230</v>
      </c>
      <c r="BO37" s="74">
        <v>0</v>
      </c>
      <c r="BP37" s="74">
        <v>20929230</v>
      </c>
      <c r="BQ37" s="74">
        <v>0</v>
      </c>
      <c r="BR37" s="74">
        <v>0</v>
      </c>
      <c r="BS37" s="74">
        <v>0</v>
      </c>
      <c r="BT37" s="74">
        <v>0</v>
      </c>
      <c r="BU37" s="74">
        <v>0</v>
      </c>
      <c r="BV37" s="74">
        <v>0</v>
      </c>
      <c r="BW37" s="74">
        <v>495833940</v>
      </c>
      <c r="BX37" s="74">
        <v>0</v>
      </c>
      <c r="BY37" s="74">
        <v>0</v>
      </c>
      <c r="BZ37" s="74">
        <v>0</v>
      </c>
      <c r="CA37" s="74">
        <v>0</v>
      </c>
      <c r="CB37" s="74">
        <v>-495833940</v>
      </c>
      <c r="CC37" s="74">
        <v>0</v>
      </c>
      <c r="CD37" s="74">
        <v>1415020000</v>
      </c>
      <c r="CE37" s="74">
        <v>0</v>
      </c>
      <c r="CF37" s="74">
        <v>0</v>
      </c>
      <c r="CG37" s="74">
        <v>44573130</v>
      </c>
      <c r="CH37" s="74">
        <v>0</v>
      </c>
      <c r="CI37" s="74">
        <v>0</v>
      </c>
      <c r="CJ37" s="74">
        <v>0</v>
      </c>
      <c r="CK37" s="74">
        <v>0</v>
      </c>
      <c r="CL37" s="74">
        <v>0</v>
      </c>
      <c r="CM37" s="74">
        <v>0</v>
      </c>
      <c r="CN37" s="74">
        <v>0</v>
      </c>
      <c r="CO37" s="74">
        <v>0</v>
      </c>
      <c r="CP37" s="74">
        <v>0</v>
      </c>
      <c r="CQ37" s="74">
        <v>44616915</v>
      </c>
      <c r="CR37" s="74">
        <v>45416385</v>
      </c>
      <c r="CS37" s="74">
        <v>0</v>
      </c>
      <c r="CT37" s="74">
        <v>0</v>
      </c>
      <c r="CU37" s="74">
        <v>1.0666</v>
      </c>
      <c r="CV37" s="74">
        <v>0.86660000000000004</v>
      </c>
      <c r="CW37" s="74">
        <v>1.0666</v>
      </c>
      <c r="CX37" s="74">
        <v>0</v>
      </c>
      <c r="CY37" s="74">
        <v>0</v>
      </c>
      <c r="CZ37" s="74">
        <v>0</v>
      </c>
      <c r="DA37" s="74">
        <v>0</v>
      </c>
      <c r="DB37" s="74">
        <v>0</v>
      </c>
      <c r="DC37" s="74">
        <v>0</v>
      </c>
      <c r="DD37" s="74">
        <v>0</v>
      </c>
      <c r="DE37" s="74">
        <v>0</v>
      </c>
      <c r="DF37" s="74">
        <v>0</v>
      </c>
      <c r="DG37" s="74">
        <v>0</v>
      </c>
      <c r="DH37" s="74">
        <v>0</v>
      </c>
      <c r="DI37" s="74">
        <v>0</v>
      </c>
      <c r="DJ37" s="74">
        <v>0</v>
      </c>
      <c r="DK37" s="74">
        <v>0</v>
      </c>
      <c r="DL37" s="74">
        <v>0</v>
      </c>
      <c r="DM37" s="74" t="s">
        <v>120</v>
      </c>
      <c r="DN37" s="74">
        <v>0</v>
      </c>
      <c r="DO37" s="74">
        <v>0</v>
      </c>
      <c r="DP37" s="74">
        <v>1018</v>
      </c>
    </row>
    <row r="38" spans="1:120" s="62" customFormat="1" ht="16.5" customHeight="1" x14ac:dyDescent="0.3">
      <c r="A38" s="10">
        <v>28</v>
      </c>
      <c r="B38" s="11" t="s">
        <v>101</v>
      </c>
      <c r="C38" s="49">
        <v>662</v>
      </c>
      <c r="D38" s="45">
        <f t="shared" si="0"/>
        <v>580</v>
      </c>
      <c r="E38" s="40">
        <f t="shared" si="2"/>
        <v>580</v>
      </c>
      <c r="F38" s="73"/>
      <c r="G38" s="73">
        <v>580</v>
      </c>
      <c r="H38" s="9"/>
      <c r="I38" s="10"/>
      <c r="J38" s="52"/>
      <c r="K38" s="44">
        <f t="shared" si="1"/>
        <v>87.61329305135952</v>
      </c>
      <c r="L38" s="70"/>
      <c r="M38" s="74" t="s">
        <v>166</v>
      </c>
      <c r="N38" s="74" t="s">
        <v>115</v>
      </c>
      <c r="O38" s="74">
        <v>3</v>
      </c>
      <c r="P38" s="74" t="s">
        <v>167</v>
      </c>
      <c r="Q38" s="74" t="s">
        <v>117</v>
      </c>
      <c r="R38" s="74" t="s">
        <v>117</v>
      </c>
      <c r="S38" s="74" t="s">
        <v>118</v>
      </c>
      <c r="T38" s="74" t="s">
        <v>119</v>
      </c>
      <c r="U38" s="74" t="s">
        <v>120</v>
      </c>
      <c r="V38" s="74" t="s">
        <v>121</v>
      </c>
      <c r="W38" s="74">
        <v>374080500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31481415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31481415</v>
      </c>
      <c r="AM38" s="74">
        <v>0</v>
      </c>
      <c r="AN38" s="74">
        <v>0</v>
      </c>
      <c r="AO38" s="74">
        <v>0</v>
      </c>
      <c r="AP38" s="74">
        <v>0</v>
      </c>
      <c r="AQ38" s="74">
        <v>999410000</v>
      </c>
      <c r="AR38" s="74">
        <v>0</v>
      </c>
      <c r="AS38" s="74">
        <v>0</v>
      </c>
      <c r="AT38" s="74">
        <v>0</v>
      </c>
      <c r="AU38" s="74">
        <v>31481415</v>
      </c>
      <c r="AV38" s="74">
        <v>0</v>
      </c>
      <c r="AW38" s="74">
        <v>0</v>
      </c>
      <c r="AX38" s="74">
        <v>0</v>
      </c>
      <c r="AY38" s="74">
        <v>0</v>
      </c>
      <c r="AZ38" s="74" t="s">
        <v>120</v>
      </c>
      <c r="BA38" s="74" t="s">
        <v>120</v>
      </c>
      <c r="BB38" s="74">
        <v>0</v>
      </c>
      <c r="BC38" s="74">
        <v>0</v>
      </c>
      <c r="BD38" s="74">
        <v>0</v>
      </c>
      <c r="BE38" s="74">
        <v>0</v>
      </c>
      <c r="BF38" s="74">
        <v>0</v>
      </c>
      <c r="BG38" s="74" t="s">
        <v>117</v>
      </c>
      <c r="BH38" s="74" t="s">
        <v>117</v>
      </c>
      <c r="BI38" s="74" t="s">
        <v>117</v>
      </c>
      <c r="BJ38" s="74">
        <v>6830460</v>
      </c>
      <c r="BK38" s="74" t="s">
        <v>117</v>
      </c>
      <c r="BL38" s="74" t="s">
        <v>117</v>
      </c>
      <c r="BM38" s="74">
        <v>0</v>
      </c>
      <c r="BN38" s="74">
        <v>6830460</v>
      </c>
      <c r="BO38" s="74">
        <v>0</v>
      </c>
      <c r="BP38" s="74">
        <v>6830460</v>
      </c>
      <c r="BQ38" s="74">
        <v>0</v>
      </c>
      <c r="BR38" s="74">
        <v>0</v>
      </c>
      <c r="BS38" s="74">
        <v>0</v>
      </c>
      <c r="BT38" s="74">
        <v>0</v>
      </c>
      <c r="BU38" s="74">
        <v>0</v>
      </c>
      <c r="BV38" s="74">
        <v>0</v>
      </c>
      <c r="BW38" s="74">
        <v>349429545</v>
      </c>
      <c r="BX38" s="74">
        <v>0</v>
      </c>
      <c r="BY38" s="74">
        <v>0</v>
      </c>
      <c r="BZ38" s="74">
        <v>0</v>
      </c>
      <c r="CA38" s="74">
        <v>0</v>
      </c>
      <c r="CB38" s="74">
        <v>-349429545</v>
      </c>
      <c r="CC38" s="74">
        <v>0</v>
      </c>
      <c r="CD38" s="74">
        <v>999410000</v>
      </c>
      <c r="CE38" s="74">
        <v>0</v>
      </c>
      <c r="CF38" s="74">
        <v>0</v>
      </c>
      <c r="CG38" s="74">
        <v>31481415</v>
      </c>
      <c r="CH38" s="74">
        <v>0</v>
      </c>
      <c r="CI38" s="74">
        <v>0</v>
      </c>
      <c r="CJ38" s="74">
        <v>0</v>
      </c>
      <c r="CK38" s="74">
        <v>0</v>
      </c>
      <c r="CL38" s="74">
        <v>0</v>
      </c>
      <c r="CM38" s="74">
        <v>0</v>
      </c>
      <c r="CN38" s="74">
        <v>0</v>
      </c>
      <c r="CO38" s="74">
        <v>0</v>
      </c>
      <c r="CP38" s="74">
        <v>0</v>
      </c>
      <c r="CQ38" s="74">
        <v>31525200</v>
      </c>
      <c r="CR38" s="74">
        <v>31244850</v>
      </c>
      <c r="CS38" s="74">
        <v>0</v>
      </c>
      <c r="CT38" s="74">
        <v>0</v>
      </c>
      <c r="CU38" s="74">
        <v>1.0666</v>
      </c>
      <c r="CV38" s="74">
        <v>0.86660000000000004</v>
      </c>
      <c r="CW38" s="74">
        <v>1.0666</v>
      </c>
      <c r="CX38" s="74">
        <v>0</v>
      </c>
      <c r="CY38" s="74">
        <v>0</v>
      </c>
      <c r="CZ38" s="74">
        <v>0</v>
      </c>
      <c r="DA38" s="74">
        <v>0</v>
      </c>
      <c r="DB38" s="74">
        <v>0</v>
      </c>
      <c r="DC38" s="74">
        <v>0</v>
      </c>
      <c r="DD38" s="74">
        <v>0</v>
      </c>
      <c r="DE38" s="74">
        <v>0</v>
      </c>
      <c r="DF38" s="74">
        <v>0</v>
      </c>
      <c r="DG38" s="74">
        <v>0</v>
      </c>
      <c r="DH38" s="74">
        <v>0</v>
      </c>
      <c r="DI38" s="74">
        <v>0</v>
      </c>
      <c r="DJ38" s="74">
        <v>0</v>
      </c>
      <c r="DK38" s="74">
        <v>0</v>
      </c>
      <c r="DL38" s="74">
        <v>0</v>
      </c>
      <c r="DM38" s="74" t="s">
        <v>120</v>
      </c>
      <c r="DN38" s="74">
        <v>0</v>
      </c>
      <c r="DO38" s="74">
        <v>0</v>
      </c>
      <c r="DP38" s="74">
        <v>719</v>
      </c>
    </row>
    <row r="39" spans="1:120" s="62" customFormat="1" ht="16.5" customHeight="1" x14ac:dyDescent="0.3">
      <c r="A39" s="10">
        <v>29</v>
      </c>
      <c r="B39" s="11" t="s">
        <v>44</v>
      </c>
      <c r="C39" s="49">
        <v>523</v>
      </c>
      <c r="D39" s="45">
        <f t="shared" si="0"/>
        <v>449</v>
      </c>
      <c r="E39" s="40">
        <f t="shared" si="2"/>
        <v>397</v>
      </c>
      <c r="F39" s="73"/>
      <c r="G39" s="73">
        <v>397</v>
      </c>
      <c r="H39" s="9"/>
      <c r="I39" s="10"/>
      <c r="J39" s="52">
        <v>52</v>
      </c>
      <c r="K39" s="44">
        <f t="shared" si="1"/>
        <v>85.850860420650093</v>
      </c>
      <c r="L39" s="70"/>
      <c r="M39" s="74" t="s">
        <v>168</v>
      </c>
      <c r="N39" s="74" t="s">
        <v>115</v>
      </c>
      <c r="O39" s="74">
        <v>3</v>
      </c>
      <c r="P39" s="74" t="s">
        <v>169</v>
      </c>
      <c r="Q39" s="74" t="s">
        <v>117</v>
      </c>
      <c r="R39" s="74" t="s">
        <v>117</v>
      </c>
      <c r="S39" s="74" t="s">
        <v>118</v>
      </c>
      <c r="T39" s="74" t="s">
        <v>119</v>
      </c>
      <c r="U39" s="74" t="s">
        <v>120</v>
      </c>
      <c r="V39" s="74" t="s">
        <v>121</v>
      </c>
      <c r="W39" s="74">
        <v>454914810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37655100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74">
        <v>37655100</v>
      </c>
      <c r="AM39" s="74">
        <v>0</v>
      </c>
      <c r="AN39" s="74">
        <v>0</v>
      </c>
      <c r="AO39" s="74">
        <v>0</v>
      </c>
      <c r="AP39" s="74">
        <v>0</v>
      </c>
      <c r="AQ39" s="74">
        <v>1195400000</v>
      </c>
      <c r="AR39" s="74">
        <v>0</v>
      </c>
      <c r="AS39" s="74">
        <v>0</v>
      </c>
      <c r="AT39" s="74">
        <v>0</v>
      </c>
      <c r="AU39" s="74">
        <v>37655100</v>
      </c>
      <c r="AV39" s="74">
        <v>0</v>
      </c>
      <c r="AW39" s="74">
        <v>0</v>
      </c>
      <c r="AX39" s="74">
        <v>0</v>
      </c>
      <c r="AY39" s="74">
        <v>0</v>
      </c>
      <c r="AZ39" s="74" t="s">
        <v>120</v>
      </c>
      <c r="BA39" s="74" t="s">
        <v>120</v>
      </c>
      <c r="BB39" s="74">
        <v>0</v>
      </c>
      <c r="BC39" s="74">
        <v>0</v>
      </c>
      <c r="BD39" s="74">
        <v>0</v>
      </c>
      <c r="BE39" s="74">
        <v>0</v>
      </c>
      <c r="BF39" s="74">
        <v>0</v>
      </c>
      <c r="BG39" s="74" t="s">
        <v>117</v>
      </c>
      <c r="BH39" s="74" t="s">
        <v>117</v>
      </c>
      <c r="BI39" s="74" t="s">
        <v>117</v>
      </c>
      <c r="BJ39" s="74">
        <v>9982980</v>
      </c>
      <c r="BK39" s="74" t="s">
        <v>117</v>
      </c>
      <c r="BL39" s="74" t="s">
        <v>117</v>
      </c>
      <c r="BM39" s="74">
        <v>0</v>
      </c>
      <c r="BN39" s="74">
        <v>9982980</v>
      </c>
      <c r="BO39" s="74">
        <v>0</v>
      </c>
      <c r="BP39" s="74">
        <v>9982980</v>
      </c>
      <c r="BQ39" s="74">
        <v>0</v>
      </c>
      <c r="BR39" s="74">
        <v>0</v>
      </c>
      <c r="BS39" s="74">
        <v>0</v>
      </c>
      <c r="BT39" s="74">
        <v>0</v>
      </c>
      <c r="BU39" s="74">
        <v>0</v>
      </c>
      <c r="BV39" s="74">
        <v>0</v>
      </c>
      <c r="BW39" s="74">
        <v>427242690</v>
      </c>
      <c r="BX39" s="74">
        <v>0</v>
      </c>
      <c r="BY39" s="74">
        <v>0</v>
      </c>
      <c r="BZ39" s="74">
        <v>0</v>
      </c>
      <c r="CA39" s="74">
        <v>0</v>
      </c>
      <c r="CB39" s="74">
        <v>-427242690</v>
      </c>
      <c r="CC39" s="74">
        <v>0</v>
      </c>
      <c r="CD39" s="74">
        <v>1195400000</v>
      </c>
      <c r="CE39" s="74">
        <v>0</v>
      </c>
      <c r="CF39" s="74">
        <v>0</v>
      </c>
      <c r="CG39" s="74">
        <v>37655100</v>
      </c>
      <c r="CH39" s="74">
        <v>0</v>
      </c>
      <c r="CI39" s="74">
        <v>0</v>
      </c>
      <c r="CJ39" s="74">
        <v>0</v>
      </c>
      <c r="CK39" s="74">
        <v>0</v>
      </c>
      <c r="CL39" s="74">
        <v>0</v>
      </c>
      <c r="CM39" s="74">
        <v>0</v>
      </c>
      <c r="CN39" s="74">
        <v>0</v>
      </c>
      <c r="CO39" s="74">
        <v>0</v>
      </c>
      <c r="CP39" s="74">
        <v>0</v>
      </c>
      <c r="CQ39" s="74">
        <v>37655100</v>
      </c>
      <c r="CR39" s="74">
        <v>36363600</v>
      </c>
      <c r="CS39" s="74">
        <v>0</v>
      </c>
      <c r="CT39" s="74">
        <v>0</v>
      </c>
      <c r="CU39" s="74">
        <v>1.0666</v>
      </c>
      <c r="CV39" s="74">
        <v>0.86660000000000004</v>
      </c>
      <c r="CW39" s="74">
        <v>1.0666</v>
      </c>
      <c r="CX39" s="74">
        <v>0</v>
      </c>
      <c r="CY39" s="74">
        <v>0</v>
      </c>
      <c r="CZ39" s="74">
        <v>0</v>
      </c>
      <c r="DA39" s="74">
        <v>0</v>
      </c>
      <c r="DB39" s="74">
        <v>0</v>
      </c>
      <c r="DC39" s="74">
        <v>0</v>
      </c>
      <c r="DD39" s="74">
        <v>0</v>
      </c>
      <c r="DE39" s="74">
        <v>0</v>
      </c>
      <c r="DF39" s="74">
        <v>0</v>
      </c>
      <c r="DG39" s="74">
        <v>0</v>
      </c>
      <c r="DH39" s="74">
        <v>0</v>
      </c>
      <c r="DI39" s="74">
        <v>0</v>
      </c>
      <c r="DJ39" s="74">
        <v>0</v>
      </c>
      <c r="DK39" s="74">
        <v>0</v>
      </c>
      <c r="DL39" s="74">
        <v>0</v>
      </c>
      <c r="DM39" s="74" t="s">
        <v>120</v>
      </c>
      <c r="DN39" s="74">
        <v>0</v>
      </c>
      <c r="DO39" s="74">
        <v>0</v>
      </c>
      <c r="DP39" s="74">
        <v>860</v>
      </c>
    </row>
    <row r="40" spans="1:120" s="62" customFormat="1" ht="16.5" customHeight="1" x14ac:dyDescent="0.3">
      <c r="A40" s="10">
        <v>30</v>
      </c>
      <c r="B40" s="11" t="s">
        <v>45</v>
      </c>
      <c r="C40" s="49">
        <v>509</v>
      </c>
      <c r="D40" s="45">
        <f t="shared" si="0"/>
        <v>509</v>
      </c>
      <c r="E40" s="40">
        <f t="shared" si="2"/>
        <v>15</v>
      </c>
      <c r="F40" s="73"/>
      <c r="G40" s="73">
        <v>15</v>
      </c>
      <c r="H40" s="9"/>
      <c r="I40" s="10"/>
      <c r="J40" s="52">
        <v>494</v>
      </c>
      <c r="K40" s="44">
        <f t="shared" si="1"/>
        <v>100</v>
      </c>
      <c r="L40" s="70"/>
      <c r="M40" s="74" t="s">
        <v>170</v>
      </c>
      <c r="N40" s="74" t="s">
        <v>115</v>
      </c>
      <c r="O40" s="74">
        <v>3</v>
      </c>
      <c r="P40" s="74" t="s">
        <v>171</v>
      </c>
      <c r="Q40" s="74" t="s">
        <v>117</v>
      </c>
      <c r="R40" s="74" t="s">
        <v>117</v>
      </c>
      <c r="S40" s="74" t="s">
        <v>118</v>
      </c>
      <c r="T40" s="74" t="s">
        <v>119</v>
      </c>
      <c r="U40" s="74" t="s">
        <v>120</v>
      </c>
      <c r="V40" s="74" t="s">
        <v>121</v>
      </c>
      <c r="W40" s="74">
        <v>228557700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19528110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19528110</v>
      </c>
      <c r="AM40" s="74">
        <v>0</v>
      </c>
      <c r="AN40" s="74">
        <v>0</v>
      </c>
      <c r="AO40" s="74">
        <v>0</v>
      </c>
      <c r="AP40" s="74">
        <v>0</v>
      </c>
      <c r="AQ40" s="74">
        <v>619940000</v>
      </c>
      <c r="AR40" s="74">
        <v>0</v>
      </c>
      <c r="AS40" s="74">
        <v>0</v>
      </c>
      <c r="AT40" s="74">
        <v>0</v>
      </c>
      <c r="AU40" s="74">
        <v>19528110</v>
      </c>
      <c r="AV40" s="74">
        <v>0</v>
      </c>
      <c r="AW40" s="74">
        <v>0</v>
      </c>
      <c r="AX40" s="74">
        <v>0</v>
      </c>
      <c r="AY40" s="74">
        <v>0</v>
      </c>
      <c r="AZ40" s="74" t="s">
        <v>120</v>
      </c>
      <c r="BA40" s="74" t="s">
        <v>120</v>
      </c>
      <c r="BB40" s="74">
        <v>0</v>
      </c>
      <c r="BC40" s="74">
        <v>0</v>
      </c>
      <c r="BD40" s="74">
        <v>0</v>
      </c>
      <c r="BE40" s="74">
        <v>0</v>
      </c>
      <c r="BF40" s="74">
        <v>0</v>
      </c>
      <c r="BG40" s="74" t="s">
        <v>117</v>
      </c>
      <c r="BH40" s="74" t="s">
        <v>117</v>
      </c>
      <c r="BI40" s="74" t="s">
        <v>117</v>
      </c>
      <c r="BJ40" s="74">
        <v>6261258</v>
      </c>
      <c r="BK40" s="74" t="s">
        <v>117</v>
      </c>
      <c r="BL40" s="74" t="s">
        <v>117</v>
      </c>
      <c r="BM40" s="74">
        <v>0</v>
      </c>
      <c r="BN40" s="74">
        <v>6261258</v>
      </c>
      <c r="BO40" s="74">
        <v>0</v>
      </c>
      <c r="BP40" s="74">
        <v>6261258</v>
      </c>
      <c r="BQ40" s="74">
        <v>0</v>
      </c>
      <c r="BR40" s="74">
        <v>0</v>
      </c>
      <c r="BS40" s="74">
        <v>0</v>
      </c>
      <c r="BT40" s="74">
        <v>0</v>
      </c>
      <c r="BU40" s="74">
        <v>0</v>
      </c>
      <c r="BV40" s="74">
        <v>0</v>
      </c>
      <c r="BW40" s="74">
        <v>215290848</v>
      </c>
      <c r="BX40" s="74">
        <v>0</v>
      </c>
      <c r="BY40" s="74">
        <v>0</v>
      </c>
      <c r="BZ40" s="74">
        <v>0</v>
      </c>
      <c r="CA40" s="74">
        <v>0</v>
      </c>
      <c r="CB40" s="74">
        <v>-215290848</v>
      </c>
      <c r="CC40" s="74">
        <v>0</v>
      </c>
      <c r="CD40" s="74">
        <v>619940000</v>
      </c>
      <c r="CE40" s="74">
        <v>0</v>
      </c>
      <c r="CF40" s="74">
        <v>0</v>
      </c>
      <c r="CG40" s="74">
        <v>19528110</v>
      </c>
      <c r="CH40" s="74">
        <v>0</v>
      </c>
      <c r="CI40" s="74">
        <v>0</v>
      </c>
      <c r="CJ40" s="74">
        <v>0</v>
      </c>
      <c r="CK40" s="74">
        <v>0</v>
      </c>
      <c r="CL40" s="74">
        <v>0</v>
      </c>
      <c r="CM40" s="74">
        <v>0</v>
      </c>
      <c r="CN40" s="74">
        <v>0</v>
      </c>
      <c r="CO40" s="74">
        <v>0</v>
      </c>
      <c r="CP40" s="74">
        <v>0</v>
      </c>
      <c r="CQ40" s="74">
        <v>19528110</v>
      </c>
      <c r="CR40" s="74">
        <v>18140850</v>
      </c>
      <c r="CS40" s="74">
        <v>0</v>
      </c>
      <c r="CT40" s="74">
        <v>0</v>
      </c>
      <c r="CU40" s="74">
        <v>1.0666</v>
      </c>
      <c r="CV40" s="74">
        <v>0.86660000000000004</v>
      </c>
      <c r="CW40" s="74">
        <v>1.0666</v>
      </c>
      <c r="CX40" s="74">
        <v>0</v>
      </c>
      <c r="CY40" s="74">
        <v>0</v>
      </c>
      <c r="CZ40" s="74">
        <v>0</v>
      </c>
      <c r="DA40" s="74">
        <v>0</v>
      </c>
      <c r="DB40" s="74">
        <v>0</v>
      </c>
      <c r="DC40" s="74">
        <v>0</v>
      </c>
      <c r="DD40" s="74">
        <v>0</v>
      </c>
      <c r="DE40" s="74">
        <v>0</v>
      </c>
      <c r="DF40" s="74">
        <v>0</v>
      </c>
      <c r="DG40" s="74">
        <v>0</v>
      </c>
      <c r="DH40" s="74">
        <v>0</v>
      </c>
      <c r="DI40" s="74">
        <v>0</v>
      </c>
      <c r="DJ40" s="74">
        <v>0</v>
      </c>
      <c r="DK40" s="74">
        <v>0</v>
      </c>
      <c r="DL40" s="74">
        <v>0</v>
      </c>
      <c r="DM40" s="74" t="s">
        <v>120</v>
      </c>
      <c r="DN40" s="74">
        <v>0</v>
      </c>
      <c r="DO40" s="74">
        <v>0</v>
      </c>
      <c r="DP40" s="74">
        <v>446</v>
      </c>
    </row>
    <row r="41" spans="1:120" s="62" customFormat="1" ht="16.5" customHeight="1" x14ac:dyDescent="0.3">
      <c r="A41" s="10">
        <v>31</v>
      </c>
      <c r="B41" s="11" t="s">
        <v>46</v>
      </c>
      <c r="C41" s="49">
        <v>1038</v>
      </c>
      <c r="D41" s="45">
        <f t="shared" si="0"/>
        <v>738</v>
      </c>
      <c r="E41" s="40">
        <f t="shared" si="2"/>
        <v>738</v>
      </c>
      <c r="F41" s="73"/>
      <c r="G41" s="73">
        <v>738</v>
      </c>
      <c r="H41" s="9"/>
      <c r="I41" s="10"/>
      <c r="J41" s="52"/>
      <c r="K41" s="44">
        <f t="shared" si="1"/>
        <v>71.098265895953759</v>
      </c>
      <c r="L41" s="70"/>
      <c r="M41" s="74" t="s">
        <v>172</v>
      </c>
      <c r="N41" s="74" t="s">
        <v>115</v>
      </c>
      <c r="O41" s="74">
        <v>3</v>
      </c>
      <c r="P41" s="74" t="s">
        <v>143</v>
      </c>
      <c r="Q41" s="74" t="s">
        <v>117</v>
      </c>
      <c r="R41" s="74" t="s">
        <v>117</v>
      </c>
      <c r="S41" s="74" t="s">
        <v>118</v>
      </c>
      <c r="T41" s="74" t="s">
        <v>119</v>
      </c>
      <c r="U41" s="74" t="s">
        <v>120</v>
      </c>
      <c r="V41" s="74" t="s">
        <v>121</v>
      </c>
      <c r="W41" s="74">
        <v>303365160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25920720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25920720</v>
      </c>
      <c r="AM41" s="74">
        <v>0</v>
      </c>
      <c r="AN41" s="74">
        <v>0</v>
      </c>
      <c r="AO41" s="74">
        <v>0</v>
      </c>
      <c r="AP41" s="74">
        <v>0</v>
      </c>
      <c r="AQ41" s="74">
        <v>822880000</v>
      </c>
      <c r="AR41" s="74">
        <v>0</v>
      </c>
      <c r="AS41" s="74">
        <v>0</v>
      </c>
      <c r="AT41" s="74">
        <v>0</v>
      </c>
      <c r="AU41" s="74">
        <v>25920720</v>
      </c>
      <c r="AV41" s="74">
        <v>0</v>
      </c>
      <c r="AW41" s="74">
        <v>0</v>
      </c>
      <c r="AX41" s="74">
        <v>0</v>
      </c>
      <c r="AY41" s="74">
        <v>0</v>
      </c>
      <c r="AZ41" s="74" t="s">
        <v>120</v>
      </c>
      <c r="BA41" s="74" t="s">
        <v>120</v>
      </c>
      <c r="BB41" s="74">
        <v>0</v>
      </c>
      <c r="BC41" s="74">
        <v>0</v>
      </c>
      <c r="BD41" s="74">
        <v>0</v>
      </c>
      <c r="BE41" s="74">
        <v>0</v>
      </c>
      <c r="BF41" s="74">
        <v>0</v>
      </c>
      <c r="BG41" s="74" t="s">
        <v>117</v>
      </c>
      <c r="BH41" s="74" t="s">
        <v>117</v>
      </c>
      <c r="BI41" s="74" t="s">
        <v>117</v>
      </c>
      <c r="BJ41" s="74">
        <v>7355880</v>
      </c>
      <c r="BK41" s="74" t="s">
        <v>117</v>
      </c>
      <c r="BL41" s="74" t="s">
        <v>117</v>
      </c>
      <c r="BM41" s="74">
        <v>0</v>
      </c>
      <c r="BN41" s="74">
        <v>7355880</v>
      </c>
      <c r="BO41" s="74">
        <v>0</v>
      </c>
      <c r="BP41" s="74">
        <v>7355880</v>
      </c>
      <c r="BQ41" s="74">
        <v>0</v>
      </c>
      <c r="BR41" s="74">
        <v>0</v>
      </c>
      <c r="BS41" s="74">
        <v>0</v>
      </c>
      <c r="BT41" s="74">
        <v>0</v>
      </c>
      <c r="BU41" s="74">
        <v>0</v>
      </c>
      <c r="BV41" s="74">
        <v>0</v>
      </c>
      <c r="BW41" s="74">
        <v>284800320</v>
      </c>
      <c r="BX41" s="74">
        <v>0</v>
      </c>
      <c r="BY41" s="74">
        <v>0</v>
      </c>
      <c r="BZ41" s="74">
        <v>0</v>
      </c>
      <c r="CA41" s="74">
        <v>0</v>
      </c>
      <c r="CB41" s="74">
        <v>-284800320</v>
      </c>
      <c r="CC41" s="74">
        <v>0</v>
      </c>
      <c r="CD41" s="74">
        <v>822880000</v>
      </c>
      <c r="CE41" s="74">
        <v>0</v>
      </c>
      <c r="CF41" s="74">
        <v>0</v>
      </c>
      <c r="CG41" s="74">
        <v>25920720</v>
      </c>
      <c r="CH41" s="74">
        <v>0</v>
      </c>
      <c r="CI41" s="74">
        <v>0</v>
      </c>
      <c r="CJ41" s="74">
        <v>0</v>
      </c>
      <c r="CK41" s="74">
        <v>0</v>
      </c>
      <c r="CL41" s="74">
        <v>0</v>
      </c>
      <c r="CM41" s="74">
        <v>0</v>
      </c>
      <c r="CN41" s="74">
        <v>0</v>
      </c>
      <c r="CO41" s="74">
        <v>0</v>
      </c>
      <c r="CP41" s="74">
        <v>0</v>
      </c>
      <c r="CQ41" s="74">
        <v>25920720</v>
      </c>
      <c r="CR41" s="74">
        <v>22768200</v>
      </c>
      <c r="CS41" s="74">
        <v>0</v>
      </c>
      <c r="CT41" s="74">
        <v>0</v>
      </c>
      <c r="CU41" s="74">
        <v>1.0666</v>
      </c>
      <c r="CV41" s="74">
        <v>0.86660000000000004</v>
      </c>
      <c r="CW41" s="74">
        <v>1.0666</v>
      </c>
      <c r="CX41" s="74">
        <v>0</v>
      </c>
      <c r="CY41" s="74">
        <v>0</v>
      </c>
      <c r="CZ41" s="74">
        <v>0</v>
      </c>
      <c r="DA41" s="74">
        <v>0</v>
      </c>
      <c r="DB41" s="74">
        <v>0</v>
      </c>
      <c r="DC41" s="74">
        <v>0</v>
      </c>
      <c r="DD41" s="74">
        <v>0</v>
      </c>
      <c r="DE41" s="74">
        <v>0</v>
      </c>
      <c r="DF41" s="74">
        <v>0</v>
      </c>
      <c r="DG41" s="74">
        <v>0</v>
      </c>
      <c r="DH41" s="74">
        <v>0</v>
      </c>
      <c r="DI41" s="74">
        <v>0</v>
      </c>
      <c r="DJ41" s="74">
        <v>0</v>
      </c>
      <c r="DK41" s="74">
        <v>0</v>
      </c>
      <c r="DL41" s="74">
        <v>0</v>
      </c>
      <c r="DM41" s="74" t="s">
        <v>120</v>
      </c>
      <c r="DN41" s="74">
        <v>0</v>
      </c>
      <c r="DO41" s="74">
        <v>0</v>
      </c>
      <c r="DP41" s="74">
        <v>592</v>
      </c>
    </row>
    <row r="42" spans="1:120" s="62" customFormat="1" ht="16.5" customHeight="1" x14ac:dyDescent="0.3">
      <c r="A42" s="10">
        <v>32</v>
      </c>
      <c r="B42" s="11" t="s">
        <v>47</v>
      </c>
      <c r="C42" s="49">
        <v>1507</v>
      </c>
      <c r="D42" s="45">
        <f t="shared" si="0"/>
        <v>1318</v>
      </c>
      <c r="E42" s="40">
        <f t="shared" si="2"/>
        <v>1318</v>
      </c>
      <c r="F42" s="73"/>
      <c r="G42" s="73">
        <v>1318</v>
      </c>
      <c r="H42" s="9"/>
      <c r="I42" s="10"/>
      <c r="J42" s="52"/>
      <c r="K42" s="44">
        <f t="shared" si="1"/>
        <v>87.458526874585274</v>
      </c>
      <c r="L42" s="70"/>
      <c r="M42" s="74" t="s">
        <v>173</v>
      </c>
      <c r="N42" s="74" t="s">
        <v>115</v>
      </c>
      <c r="O42" s="74">
        <v>3</v>
      </c>
      <c r="P42" s="74" t="s">
        <v>146</v>
      </c>
      <c r="Q42" s="74" t="s">
        <v>117</v>
      </c>
      <c r="R42" s="74" t="s">
        <v>117</v>
      </c>
      <c r="S42" s="74" t="s">
        <v>118</v>
      </c>
      <c r="T42" s="74" t="s">
        <v>119</v>
      </c>
      <c r="U42" s="74" t="s">
        <v>120</v>
      </c>
      <c r="V42" s="74" t="s">
        <v>121</v>
      </c>
      <c r="W42" s="74">
        <v>574478730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49871115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1105650</v>
      </c>
      <c r="AK42" s="74">
        <v>0</v>
      </c>
      <c r="AL42" s="74">
        <v>48765465</v>
      </c>
      <c r="AM42" s="74">
        <v>0</v>
      </c>
      <c r="AN42" s="74">
        <v>0</v>
      </c>
      <c r="AO42" s="74">
        <v>0</v>
      </c>
      <c r="AP42" s="74">
        <v>0</v>
      </c>
      <c r="AQ42" s="74">
        <v>1583210000</v>
      </c>
      <c r="AR42" s="74">
        <v>0</v>
      </c>
      <c r="AS42" s="74">
        <v>0</v>
      </c>
      <c r="AT42" s="74">
        <v>0</v>
      </c>
      <c r="AU42" s="74">
        <v>49871115</v>
      </c>
      <c r="AV42" s="74">
        <v>0</v>
      </c>
      <c r="AW42" s="74">
        <v>0</v>
      </c>
      <c r="AX42" s="74">
        <v>0</v>
      </c>
      <c r="AY42" s="74">
        <v>0</v>
      </c>
      <c r="AZ42" s="74" t="s">
        <v>120</v>
      </c>
      <c r="BA42" s="74" t="s">
        <v>120</v>
      </c>
      <c r="BB42" s="74">
        <v>0</v>
      </c>
      <c r="BC42" s="74">
        <v>0</v>
      </c>
      <c r="BD42" s="74">
        <v>0</v>
      </c>
      <c r="BE42" s="74">
        <v>0</v>
      </c>
      <c r="BF42" s="74">
        <v>0</v>
      </c>
      <c r="BG42" s="74" t="s">
        <v>117</v>
      </c>
      <c r="BH42" s="74" t="s">
        <v>117</v>
      </c>
      <c r="BI42" s="74" t="s">
        <v>117</v>
      </c>
      <c r="BJ42" s="74">
        <v>5254200</v>
      </c>
      <c r="BK42" s="74" t="s">
        <v>117</v>
      </c>
      <c r="BL42" s="74" t="s">
        <v>117</v>
      </c>
      <c r="BM42" s="74">
        <v>0</v>
      </c>
      <c r="BN42" s="74">
        <v>5254200</v>
      </c>
      <c r="BO42" s="74">
        <v>0</v>
      </c>
      <c r="BP42" s="74">
        <v>5254200</v>
      </c>
      <c r="BQ42" s="74">
        <v>0</v>
      </c>
      <c r="BR42" s="74">
        <v>0</v>
      </c>
      <c r="BS42" s="74">
        <v>0</v>
      </c>
      <c r="BT42" s="74">
        <v>0</v>
      </c>
      <c r="BU42" s="74">
        <v>0</v>
      </c>
      <c r="BV42" s="74">
        <v>0</v>
      </c>
      <c r="BW42" s="74">
        <v>530967465</v>
      </c>
      <c r="BX42" s="74">
        <v>0</v>
      </c>
      <c r="BY42" s="74">
        <v>0</v>
      </c>
      <c r="BZ42" s="74">
        <v>0</v>
      </c>
      <c r="CA42" s="74">
        <v>0</v>
      </c>
      <c r="CB42" s="74">
        <v>-530967465</v>
      </c>
      <c r="CC42" s="74">
        <v>0</v>
      </c>
      <c r="CD42" s="74">
        <v>1583210000</v>
      </c>
      <c r="CE42" s="74">
        <v>0</v>
      </c>
      <c r="CF42" s="74">
        <v>0</v>
      </c>
      <c r="CG42" s="74">
        <v>49871115</v>
      </c>
      <c r="CH42" s="74">
        <v>0</v>
      </c>
      <c r="CI42" s="74">
        <v>0</v>
      </c>
      <c r="CJ42" s="74">
        <v>0</v>
      </c>
      <c r="CK42" s="74">
        <v>0</v>
      </c>
      <c r="CL42" s="74">
        <v>0</v>
      </c>
      <c r="CM42" s="74">
        <v>0</v>
      </c>
      <c r="CN42" s="74">
        <v>0</v>
      </c>
      <c r="CO42" s="74">
        <v>0</v>
      </c>
      <c r="CP42" s="74">
        <v>0</v>
      </c>
      <c r="CQ42" s="74">
        <v>50090040</v>
      </c>
      <c r="CR42" s="74">
        <v>38711925</v>
      </c>
      <c r="CS42" s="74">
        <v>0</v>
      </c>
      <c r="CT42" s="74">
        <v>0</v>
      </c>
      <c r="CU42" s="74">
        <v>1.0666</v>
      </c>
      <c r="CV42" s="74">
        <v>0.86660000000000004</v>
      </c>
      <c r="CW42" s="74">
        <v>1.0666</v>
      </c>
      <c r="CX42" s="74">
        <v>0</v>
      </c>
      <c r="CY42" s="74">
        <v>0</v>
      </c>
      <c r="CZ42" s="74">
        <v>0</v>
      </c>
      <c r="DA42" s="74">
        <v>0</v>
      </c>
      <c r="DB42" s="74">
        <v>0</v>
      </c>
      <c r="DC42" s="74">
        <v>0</v>
      </c>
      <c r="DD42" s="74">
        <v>0</v>
      </c>
      <c r="DE42" s="74">
        <v>0</v>
      </c>
      <c r="DF42" s="74">
        <v>0</v>
      </c>
      <c r="DG42" s="74">
        <v>0</v>
      </c>
      <c r="DH42" s="74">
        <v>0</v>
      </c>
      <c r="DI42" s="74">
        <v>0</v>
      </c>
      <c r="DJ42" s="74">
        <v>0</v>
      </c>
      <c r="DK42" s="74">
        <v>0</v>
      </c>
      <c r="DL42" s="74">
        <v>0</v>
      </c>
      <c r="DM42" s="74" t="s">
        <v>120</v>
      </c>
      <c r="DN42" s="74">
        <v>0</v>
      </c>
      <c r="DO42" s="74">
        <v>0</v>
      </c>
      <c r="DP42" s="74">
        <v>1139</v>
      </c>
    </row>
    <row r="43" spans="1:120" s="62" customFormat="1" ht="16.5" customHeight="1" x14ac:dyDescent="0.3">
      <c r="A43" s="10">
        <v>33</v>
      </c>
      <c r="B43" s="11" t="s">
        <v>110</v>
      </c>
      <c r="C43" s="49">
        <v>995</v>
      </c>
      <c r="D43" s="45">
        <f t="shared" si="0"/>
        <v>889</v>
      </c>
      <c r="E43" s="40">
        <f t="shared" si="2"/>
        <v>889</v>
      </c>
      <c r="F43" s="48"/>
      <c r="G43" s="48">
        <v>889</v>
      </c>
      <c r="H43" s="52"/>
      <c r="I43" s="10"/>
      <c r="J43" s="52"/>
      <c r="K43" s="44">
        <f t="shared" si="1"/>
        <v>89.346733668341699</v>
      </c>
      <c r="L43" s="70"/>
      <c r="M43" s="74" t="s">
        <v>174</v>
      </c>
      <c r="N43" s="74" t="s">
        <v>115</v>
      </c>
      <c r="O43" s="74">
        <v>3</v>
      </c>
      <c r="P43" s="74" t="s">
        <v>148</v>
      </c>
      <c r="Q43" s="74" t="s">
        <v>117</v>
      </c>
      <c r="R43" s="74" t="s">
        <v>117</v>
      </c>
      <c r="S43" s="74" t="s">
        <v>118</v>
      </c>
      <c r="T43" s="74" t="s">
        <v>119</v>
      </c>
      <c r="U43" s="74" t="s">
        <v>120</v>
      </c>
      <c r="V43" s="74" t="s">
        <v>121</v>
      </c>
      <c r="W43" s="74">
        <v>208591740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19177830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19177830</v>
      </c>
      <c r="AM43" s="74">
        <v>0</v>
      </c>
      <c r="AN43" s="74">
        <v>0</v>
      </c>
      <c r="AO43" s="74">
        <v>0</v>
      </c>
      <c r="AP43" s="74">
        <v>0</v>
      </c>
      <c r="AQ43" s="74">
        <v>608820000</v>
      </c>
      <c r="AR43" s="74">
        <v>0</v>
      </c>
      <c r="AS43" s="74">
        <v>0</v>
      </c>
      <c r="AT43" s="74">
        <v>0</v>
      </c>
      <c r="AU43" s="74">
        <v>19177830</v>
      </c>
      <c r="AV43" s="74">
        <v>0</v>
      </c>
      <c r="AW43" s="74">
        <v>0</v>
      </c>
      <c r="AX43" s="74">
        <v>0</v>
      </c>
      <c r="AY43" s="74">
        <v>0</v>
      </c>
      <c r="AZ43" s="74" t="s">
        <v>120</v>
      </c>
      <c r="BA43" s="74" t="s">
        <v>120</v>
      </c>
      <c r="BB43" s="74">
        <v>0</v>
      </c>
      <c r="BC43" s="74">
        <v>0</v>
      </c>
      <c r="BD43" s="74">
        <v>0</v>
      </c>
      <c r="BE43" s="74">
        <v>0</v>
      </c>
      <c r="BF43" s="74">
        <v>0</v>
      </c>
      <c r="BG43" s="74" t="s">
        <v>117</v>
      </c>
      <c r="BH43" s="74" t="s">
        <v>117</v>
      </c>
      <c r="BI43" s="74" t="s">
        <v>117</v>
      </c>
      <c r="BJ43" s="74">
        <v>23950395</v>
      </c>
      <c r="BK43" s="74" t="s">
        <v>117</v>
      </c>
      <c r="BL43" s="74" t="s">
        <v>117</v>
      </c>
      <c r="BM43" s="74">
        <v>0</v>
      </c>
      <c r="BN43" s="74">
        <v>23950395</v>
      </c>
      <c r="BO43" s="74">
        <v>0</v>
      </c>
      <c r="BP43" s="74">
        <v>23950395</v>
      </c>
      <c r="BQ43" s="74">
        <v>0</v>
      </c>
      <c r="BR43" s="74">
        <v>0</v>
      </c>
      <c r="BS43" s="74">
        <v>0</v>
      </c>
      <c r="BT43" s="74">
        <v>0</v>
      </c>
      <c r="BU43" s="74">
        <v>0</v>
      </c>
      <c r="BV43" s="74">
        <v>0</v>
      </c>
      <c r="BW43" s="74">
        <v>213364305</v>
      </c>
      <c r="BX43" s="74">
        <v>0</v>
      </c>
      <c r="BY43" s="74">
        <v>0</v>
      </c>
      <c r="BZ43" s="74">
        <v>0</v>
      </c>
      <c r="CA43" s="74">
        <v>0</v>
      </c>
      <c r="CB43" s="74">
        <v>-213364305</v>
      </c>
      <c r="CC43" s="74">
        <v>0</v>
      </c>
      <c r="CD43" s="74">
        <v>608820000</v>
      </c>
      <c r="CE43" s="74">
        <v>0</v>
      </c>
      <c r="CF43" s="74">
        <v>0</v>
      </c>
      <c r="CG43" s="74">
        <v>19177830</v>
      </c>
      <c r="CH43" s="74">
        <v>0</v>
      </c>
      <c r="CI43" s="74">
        <v>0</v>
      </c>
      <c r="CJ43" s="74">
        <v>0</v>
      </c>
      <c r="CK43" s="74">
        <v>0</v>
      </c>
      <c r="CL43" s="74">
        <v>0</v>
      </c>
      <c r="CM43" s="74">
        <v>0</v>
      </c>
      <c r="CN43" s="74">
        <v>0</v>
      </c>
      <c r="CO43" s="74">
        <v>0</v>
      </c>
      <c r="CP43" s="74">
        <v>0</v>
      </c>
      <c r="CQ43" s="74">
        <v>19177830</v>
      </c>
      <c r="CR43" s="74">
        <v>18837000</v>
      </c>
      <c r="CS43" s="74">
        <v>0</v>
      </c>
      <c r="CT43" s="74">
        <v>0</v>
      </c>
      <c r="CU43" s="74">
        <v>1.0666</v>
      </c>
      <c r="CV43" s="74">
        <v>0.86660000000000004</v>
      </c>
      <c r="CW43" s="74">
        <v>1.0666</v>
      </c>
      <c r="CX43" s="74">
        <v>0</v>
      </c>
      <c r="CY43" s="74">
        <v>0</v>
      </c>
      <c r="CZ43" s="74">
        <v>0</v>
      </c>
      <c r="DA43" s="74">
        <v>0</v>
      </c>
      <c r="DB43" s="74">
        <v>0</v>
      </c>
      <c r="DC43" s="74">
        <v>0</v>
      </c>
      <c r="DD43" s="74">
        <v>0</v>
      </c>
      <c r="DE43" s="74">
        <v>0</v>
      </c>
      <c r="DF43" s="74">
        <v>0</v>
      </c>
      <c r="DG43" s="74">
        <v>0</v>
      </c>
      <c r="DH43" s="74">
        <v>0</v>
      </c>
      <c r="DI43" s="74">
        <v>0</v>
      </c>
      <c r="DJ43" s="74">
        <v>0</v>
      </c>
      <c r="DK43" s="74">
        <v>0</v>
      </c>
      <c r="DL43" s="74">
        <v>0</v>
      </c>
      <c r="DM43" s="74" t="s">
        <v>120</v>
      </c>
      <c r="DN43" s="74">
        <v>0</v>
      </c>
      <c r="DO43" s="74">
        <v>0</v>
      </c>
      <c r="DP43" s="74">
        <v>438</v>
      </c>
    </row>
    <row r="44" spans="1:120" s="62" customFormat="1" ht="16.5" customHeight="1" x14ac:dyDescent="0.3">
      <c r="A44" s="10">
        <v>34</v>
      </c>
      <c r="B44" s="11" t="s">
        <v>111</v>
      </c>
      <c r="C44" s="49">
        <v>1250</v>
      </c>
      <c r="D44" s="45">
        <f t="shared" si="0"/>
        <v>1250</v>
      </c>
      <c r="E44" s="40">
        <f t="shared" si="2"/>
        <v>1129</v>
      </c>
      <c r="F44" s="73"/>
      <c r="G44" s="9"/>
      <c r="H44" s="73">
        <v>1129</v>
      </c>
      <c r="I44" s="10"/>
      <c r="J44" s="53">
        <v>121</v>
      </c>
      <c r="K44" s="44">
        <f t="shared" si="1"/>
        <v>100</v>
      </c>
      <c r="L44" s="70"/>
      <c r="M44" s="74" t="s">
        <v>175</v>
      </c>
      <c r="N44" s="74" t="s">
        <v>115</v>
      </c>
      <c r="O44" s="74">
        <v>3</v>
      </c>
      <c r="P44" s="74" t="s">
        <v>176</v>
      </c>
      <c r="Q44" s="74" t="s">
        <v>117</v>
      </c>
      <c r="R44" s="74" t="s">
        <v>117</v>
      </c>
      <c r="S44" s="74" t="s">
        <v>118</v>
      </c>
      <c r="T44" s="74" t="s">
        <v>119</v>
      </c>
      <c r="U44" s="74" t="s">
        <v>120</v>
      </c>
      <c r="V44" s="74" t="s">
        <v>121</v>
      </c>
      <c r="W44" s="74">
        <v>9064755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656775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656775</v>
      </c>
      <c r="AM44" s="74">
        <v>0</v>
      </c>
      <c r="AN44" s="74">
        <v>0</v>
      </c>
      <c r="AO44" s="74">
        <v>0</v>
      </c>
      <c r="AP44" s="74">
        <v>0</v>
      </c>
      <c r="AQ44" s="74">
        <v>20850000</v>
      </c>
      <c r="AR44" s="74">
        <v>0</v>
      </c>
      <c r="AS44" s="74">
        <v>0</v>
      </c>
      <c r="AT44" s="74">
        <v>0</v>
      </c>
      <c r="AU44" s="74">
        <v>656775</v>
      </c>
      <c r="AV44" s="74">
        <v>0</v>
      </c>
      <c r="AW44" s="74">
        <v>0</v>
      </c>
      <c r="AX44" s="74">
        <v>0</v>
      </c>
      <c r="AY44" s="74">
        <v>0</v>
      </c>
      <c r="AZ44" s="74" t="s">
        <v>120</v>
      </c>
      <c r="BA44" s="74" t="s">
        <v>120</v>
      </c>
      <c r="BB44" s="74">
        <v>0</v>
      </c>
      <c r="BC44" s="74">
        <v>0</v>
      </c>
      <c r="BD44" s="74">
        <v>0</v>
      </c>
      <c r="BE44" s="74">
        <v>0</v>
      </c>
      <c r="BF44" s="74">
        <v>0</v>
      </c>
      <c r="BG44" s="74" t="s">
        <v>117</v>
      </c>
      <c r="BH44" s="74" t="s">
        <v>117</v>
      </c>
      <c r="BI44" s="74" t="s">
        <v>117</v>
      </c>
      <c r="BJ44" s="74">
        <v>525420</v>
      </c>
      <c r="BK44" s="74" t="s">
        <v>117</v>
      </c>
      <c r="BL44" s="74" t="s">
        <v>117</v>
      </c>
      <c r="BM44" s="74">
        <v>0</v>
      </c>
      <c r="BN44" s="74">
        <v>525420</v>
      </c>
      <c r="BO44" s="74">
        <v>0</v>
      </c>
      <c r="BP44" s="74">
        <v>525420</v>
      </c>
      <c r="BQ44" s="74">
        <v>0</v>
      </c>
      <c r="BR44" s="74">
        <v>0</v>
      </c>
      <c r="BS44" s="74">
        <v>0</v>
      </c>
      <c r="BT44" s="74">
        <v>0</v>
      </c>
      <c r="BU44" s="74">
        <v>0</v>
      </c>
      <c r="BV44" s="74">
        <v>0</v>
      </c>
      <c r="BW44" s="74">
        <v>8933400</v>
      </c>
      <c r="BX44" s="74">
        <v>0</v>
      </c>
      <c r="BY44" s="74">
        <v>0</v>
      </c>
      <c r="BZ44" s="74">
        <v>0</v>
      </c>
      <c r="CA44" s="74">
        <v>0</v>
      </c>
      <c r="CB44" s="74">
        <v>-8933400</v>
      </c>
      <c r="CC44" s="74">
        <v>0</v>
      </c>
      <c r="CD44" s="74">
        <v>20850000</v>
      </c>
      <c r="CE44" s="74">
        <v>0</v>
      </c>
      <c r="CF44" s="74">
        <v>0</v>
      </c>
      <c r="CG44" s="74">
        <v>656775</v>
      </c>
      <c r="CH44" s="74">
        <v>0</v>
      </c>
      <c r="CI44" s="74">
        <v>0</v>
      </c>
      <c r="CJ44" s="74">
        <v>0</v>
      </c>
      <c r="CK44" s="74">
        <v>0</v>
      </c>
      <c r="CL44" s="74">
        <v>0</v>
      </c>
      <c r="CM44" s="74">
        <v>0</v>
      </c>
      <c r="CN44" s="74">
        <v>0</v>
      </c>
      <c r="CO44" s="74">
        <v>0</v>
      </c>
      <c r="CP44" s="74">
        <v>0</v>
      </c>
      <c r="CQ44" s="74">
        <v>656775</v>
      </c>
      <c r="CR44" s="74">
        <v>778050</v>
      </c>
      <c r="CS44" s="74">
        <v>0</v>
      </c>
      <c r="CT44" s="74">
        <v>0</v>
      </c>
      <c r="CU44" s="74">
        <v>1.0666</v>
      </c>
      <c r="CV44" s="74">
        <v>0.86660000000000004</v>
      </c>
      <c r="CW44" s="74">
        <v>1.0666</v>
      </c>
      <c r="CX44" s="74">
        <v>0</v>
      </c>
      <c r="CY44" s="74">
        <v>0</v>
      </c>
      <c r="CZ44" s="74">
        <v>0</v>
      </c>
      <c r="DA44" s="74">
        <v>0</v>
      </c>
      <c r="DB44" s="74">
        <v>0</v>
      </c>
      <c r="DC44" s="74">
        <v>0</v>
      </c>
      <c r="DD44" s="74">
        <v>0</v>
      </c>
      <c r="DE44" s="74">
        <v>0</v>
      </c>
      <c r="DF44" s="74">
        <v>0</v>
      </c>
      <c r="DG44" s="74">
        <v>0</v>
      </c>
      <c r="DH44" s="74">
        <v>0</v>
      </c>
      <c r="DI44" s="74">
        <v>0</v>
      </c>
      <c r="DJ44" s="74">
        <v>0</v>
      </c>
      <c r="DK44" s="74">
        <v>0</v>
      </c>
      <c r="DL44" s="74">
        <v>0</v>
      </c>
      <c r="DM44" s="74" t="s">
        <v>120</v>
      </c>
      <c r="DN44" s="74">
        <v>0</v>
      </c>
      <c r="DO44" s="74">
        <v>0</v>
      </c>
      <c r="DP44" s="74">
        <v>15</v>
      </c>
    </row>
    <row r="45" spans="1:120" s="62" customFormat="1" ht="16.5" customHeight="1" x14ac:dyDescent="0.3">
      <c r="A45" s="10">
        <v>35</v>
      </c>
      <c r="B45" s="11" t="s">
        <v>48</v>
      </c>
      <c r="C45" s="49">
        <v>1464</v>
      </c>
      <c r="D45" s="45">
        <f t="shared" si="0"/>
        <v>1464</v>
      </c>
      <c r="E45" s="40">
        <f t="shared" si="2"/>
        <v>1222</v>
      </c>
      <c r="F45" s="73"/>
      <c r="G45" s="9"/>
      <c r="H45" s="73">
        <v>1222</v>
      </c>
      <c r="I45" s="10"/>
      <c r="J45" s="52">
        <v>242</v>
      </c>
      <c r="K45" s="44">
        <f t="shared" si="1"/>
        <v>100</v>
      </c>
      <c r="L45" s="70"/>
      <c r="M45" s="74" t="s">
        <v>177</v>
      </c>
      <c r="N45" s="74" t="s">
        <v>115</v>
      </c>
      <c r="O45" s="74">
        <v>3</v>
      </c>
      <c r="P45" s="74" t="s">
        <v>178</v>
      </c>
      <c r="Q45" s="74" t="s">
        <v>117</v>
      </c>
      <c r="R45" s="74" t="s">
        <v>117</v>
      </c>
      <c r="S45" s="74" t="s">
        <v>118</v>
      </c>
      <c r="T45" s="74" t="s">
        <v>119</v>
      </c>
      <c r="U45" s="74" t="s">
        <v>120</v>
      </c>
      <c r="V45" s="74" t="s">
        <v>121</v>
      </c>
      <c r="W45" s="74">
        <v>387651895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32838750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122850</v>
      </c>
      <c r="AK45" s="74">
        <v>0</v>
      </c>
      <c r="AL45" s="74">
        <v>32715900</v>
      </c>
      <c r="AM45" s="74">
        <v>0</v>
      </c>
      <c r="AN45" s="74">
        <v>0</v>
      </c>
      <c r="AO45" s="74">
        <v>0</v>
      </c>
      <c r="AP45" s="74">
        <v>0</v>
      </c>
      <c r="AQ45" s="74">
        <v>1042500000</v>
      </c>
      <c r="AR45" s="74">
        <v>0</v>
      </c>
      <c r="AS45" s="74">
        <v>0</v>
      </c>
      <c r="AT45" s="74">
        <v>0</v>
      </c>
      <c r="AU45" s="74">
        <v>32838750</v>
      </c>
      <c r="AV45" s="74">
        <v>0</v>
      </c>
      <c r="AW45" s="74">
        <v>0</v>
      </c>
      <c r="AX45" s="74">
        <v>0</v>
      </c>
      <c r="AY45" s="74">
        <v>0</v>
      </c>
      <c r="AZ45" s="74" t="s">
        <v>120</v>
      </c>
      <c r="BA45" s="74" t="s">
        <v>120</v>
      </c>
      <c r="BB45" s="74">
        <v>0</v>
      </c>
      <c r="BC45" s="74">
        <v>0</v>
      </c>
      <c r="BD45" s="74">
        <v>0</v>
      </c>
      <c r="BE45" s="74">
        <v>0</v>
      </c>
      <c r="BF45" s="74">
        <v>0</v>
      </c>
      <c r="BG45" s="74" t="s">
        <v>117</v>
      </c>
      <c r="BH45" s="74" t="s">
        <v>117</v>
      </c>
      <c r="BI45" s="74" t="s">
        <v>117</v>
      </c>
      <c r="BJ45" s="74">
        <v>6305040</v>
      </c>
      <c r="BK45" s="74" t="s">
        <v>117</v>
      </c>
      <c r="BL45" s="74" t="s">
        <v>117</v>
      </c>
      <c r="BM45" s="74">
        <v>0</v>
      </c>
      <c r="BN45" s="74">
        <v>6305040</v>
      </c>
      <c r="BO45" s="74">
        <v>0</v>
      </c>
      <c r="BP45" s="74">
        <v>6305040</v>
      </c>
      <c r="BQ45" s="74">
        <v>0</v>
      </c>
      <c r="BR45" s="74">
        <v>0</v>
      </c>
      <c r="BS45" s="74">
        <v>0</v>
      </c>
      <c r="BT45" s="74">
        <v>0</v>
      </c>
      <c r="BU45" s="74">
        <v>0</v>
      </c>
      <c r="BV45" s="74">
        <v>0</v>
      </c>
      <c r="BW45" s="74">
        <v>361241035</v>
      </c>
      <c r="BX45" s="74">
        <v>0</v>
      </c>
      <c r="BY45" s="74">
        <v>0</v>
      </c>
      <c r="BZ45" s="74">
        <v>0</v>
      </c>
      <c r="CA45" s="74">
        <v>0</v>
      </c>
      <c r="CB45" s="74">
        <v>-361241035</v>
      </c>
      <c r="CC45" s="74">
        <v>0</v>
      </c>
      <c r="CD45" s="74">
        <v>1042500000</v>
      </c>
      <c r="CE45" s="74">
        <v>0</v>
      </c>
      <c r="CF45" s="74">
        <v>0</v>
      </c>
      <c r="CG45" s="74">
        <v>32838750</v>
      </c>
      <c r="CH45" s="74">
        <v>0</v>
      </c>
      <c r="CI45" s="74">
        <v>0</v>
      </c>
      <c r="CJ45" s="74">
        <v>0</v>
      </c>
      <c r="CK45" s="74">
        <v>0</v>
      </c>
      <c r="CL45" s="74">
        <v>0</v>
      </c>
      <c r="CM45" s="74">
        <v>0</v>
      </c>
      <c r="CN45" s="74">
        <v>0</v>
      </c>
      <c r="CO45" s="74">
        <v>0</v>
      </c>
      <c r="CP45" s="74">
        <v>0</v>
      </c>
      <c r="CQ45" s="74">
        <v>32970105</v>
      </c>
      <c r="CR45" s="74">
        <v>33300855</v>
      </c>
      <c r="CS45" s="74">
        <v>0</v>
      </c>
      <c r="CT45" s="74">
        <v>0</v>
      </c>
      <c r="CU45" s="74">
        <v>1.0666</v>
      </c>
      <c r="CV45" s="74">
        <v>0.86660000000000004</v>
      </c>
      <c r="CW45" s="74">
        <v>1.0666</v>
      </c>
      <c r="CX45" s="74">
        <v>0</v>
      </c>
      <c r="CY45" s="74">
        <v>0</v>
      </c>
      <c r="CZ45" s="74">
        <v>0</v>
      </c>
      <c r="DA45" s="74">
        <v>0</v>
      </c>
      <c r="DB45" s="74">
        <v>0</v>
      </c>
      <c r="DC45" s="74">
        <v>0</v>
      </c>
      <c r="DD45" s="74">
        <v>0</v>
      </c>
      <c r="DE45" s="74">
        <v>0</v>
      </c>
      <c r="DF45" s="74">
        <v>0</v>
      </c>
      <c r="DG45" s="74">
        <v>0</v>
      </c>
      <c r="DH45" s="74">
        <v>0</v>
      </c>
      <c r="DI45" s="74">
        <v>0</v>
      </c>
      <c r="DJ45" s="74">
        <v>0</v>
      </c>
      <c r="DK45" s="74">
        <v>0</v>
      </c>
      <c r="DL45" s="74">
        <v>0</v>
      </c>
      <c r="DM45" s="74" t="s">
        <v>120</v>
      </c>
      <c r="DN45" s="74">
        <v>0</v>
      </c>
      <c r="DO45" s="74">
        <v>0</v>
      </c>
      <c r="DP45" s="74">
        <v>750</v>
      </c>
    </row>
    <row r="46" spans="1:120" s="62" customFormat="1" ht="16.5" customHeight="1" x14ac:dyDescent="0.3">
      <c r="A46" s="10">
        <v>36</v>
      </c>
      <c r="B46" s="11" t="s">
        <v>49</v>
      </c>
      <c r="C46" s="49">
        <v>1420</v>
      </c>
      <c r="D46" s="45">
        <f t="shared" si="0"/>
        <v>1361</v>
      </c>
      <c r="E46" s="40">
        <f t="shared" si="2"/>
        <v>1306</v>
      </c>
      <c r="F46" s="73"/>
      <c r="G46" s="9"/>
      <c r="H46" s="73">
        <v>1306</v>
      </c>
      <c r="I46" s="10"/>
      <c r="J46" s="52">
        <v>55</v>
      </c>
      <c r="K46" s="44">
        <f t="shared" si="1"/>
        <v>95.845070422535215</v>
      </c>
      <c r="L46" s="70"/>
      <c r="M46" s="74" t="s">
        <v>179</v>
      </c>
      <c r="N46" s="74" t="s">
        <v>115</v>
      </c>
      <c r="O46" s="74">
        <v>3</v>
      </c>
      <c r="P46" s="74" t="s">
        <v>154</v>
      </c>
      <c r="Q46" s="74" t="s">
        <v>117</v>
      </c>
      <c r="R46" s="74" t="s">
        <v>117</v>
      </c>
      <c r="S46" s="74" t="s">
        <v>118</v>
      </c>
      <c r="T46" s="74" t="s">
        <v>119</v>
      </c>
      <c r="U46" s="74" t="s">
        <v>120</v>
      </c>
      <c r="V46" s="74" t="s">
        <v>121</v>
      </c>
      <c r="W46" s="74">
        <v>691190955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58482585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58482585</v>
      </c>
      <c r="AM46" s="74">
        <v>0</v>
      </c>
      <c r="AN46" s="74">
        <v>0</v>
      </c>
      <c r="AO46" s="74">
        <v>0</v>
      </c>
      <c r="AP46" s="74">
        <v>0</v>
      </c>
      <c r="AQ46" s="74">
        <v>1856590000</v>
      </c>
      <c r="AR46" s="74">
        <v>0</v>
      </c>
      <c r="AS46" s="74">
        <v>0</v>
      </c>
      <c r="AT46" s="74">
        <v>0</v>
      </c>
      <c r="AU46" s="74">
        <v>58482585</v>
      </c>
      <c r="AV46" s="74">
        <v>0</v>
      </c>
      <c r="AW46" s="74">
        <v>0</v>
      </c>
      <c r="AX46" s="74">
        <v>0</v>
      </c>
      <c r="AY46" s="74">
        <v>0</v>
      </c>
      <c r="AZ46" s="74" t="s">
        <v>120</v>
      </c>
      <c r="BA46" s="74" t="s">
        <v>120</v>
      </c>
      <c r="BB46" s="74">
        <v>0</v>
      </c>
      <c r="BC46" s="74">
        <v>0</v>
      </c>
      <c r="BD46" s="74">
        <v>0</v>
      </c>
      <c r="BE46" s="74">
        <v>0</v>
      </c>
      <c r="BF46" s="74">
        <v>0</v>
      </c>
      <c r="BG46" s="74" t="s">
        <v>117</v>
      </c>
      <c r="BH46" s="74" t="s">
        <v>117</v>
      </c>
      <c r="BI46" s="74" t="s">
        <v>117</v>
      </c>
      <c r="BJ46" s="74">
        <v>6786675</v>
      </c>
      <c r="BK46" s="74" t="s">
        <v>117</v>
      </c>
      <c r="BL46" s="74" t="s">
        <v>117</v>
      </c>
      <c r="BM46" s="74">
        <v>0</v>
      </c>
      <c r="BN46" s="74">
        <v>6786675</v>
      </c>
      <c r="BO46" s="74">
        <v>0</v>
      </c>
      <c r="BP46" s="74">
        <v>6786675</v>
      </c>
      <c r="BQ46" s="74">
        <v>0</v>
      </c>
      <c r="BR46" s="74">
        <v>0</v>
      </c>
      <c r="BS46" s="74">
        <v>0</v>
      </c>
      <c r="BT46" s="74">
        <v>0</v>
      </c>
      <c r="BU46" s="74">
        <v>0</v>
      </c>
      <c r="BV46" s="74">
        <v>0</v>
      </c>
      <c r="BW46" s="74">
        <v>639495045</v>
      </c>
      <c r="BX46" s="74">
        <v>0</v>
      </c>
      <c r="BY46" s="74">
        <v>0</v>
      </c>
      <c r="BZ46" s="74">
        <v>0</v>
      </c>
      <c r="CA46" s="74">
        <v>0</v>
      </c>
      <c r="CB46" s="74">
        <v>-639495045</v>
      </c>
      <c r="CC46" s="74">
        <v>0</v>
      </c>
      <c r="CD46" s="74">
        <v>1856590000</v>
      </c>
      <c r="CE46" s="74">
        <v>0</v>
      </c>
      <c r="CF46" s="74">
        <v>0</v>
      </c>
      <c r="CG46" s="74">
        <v>58482585</v>
      </c>
      <c r="CH46" s="74">
        <v>0</v>
      </c>
      <c r="CI46" s="74">
        <v>0</v>
      </c>
      <c r="CJ46" s="74">
        <v>0</v>
      </c>
      <c r="CK46" s="74">
        <v>0</v>
      </c>
      <c r="CL46" s="74">
        <v>0</v>
      </c>
      <c r="CM46" s="74">
        <v>0</v>
      </c>
      <c r="CN46" s="74">
        <v>0</v>
      </c>
      <c r="CO46" s="74">
        <v>0</v>
      </c>
      <c r="CP46" s="74">
        <v>0</v>
      </c>
      <c r="CQ46" s="74">
        <v>58365405</v>
      </c>
      <c r="CR46" s="74">
        <v>57406230</v>
      </c>
      <c r="CS46" s="74">
        <v>0</v>
      </c>
      <c r="CT46" s="74">
        <v>0</v>
      </c>
      <c r="CU46" s="74">
        <v>1.0666</v>
      </c>
      <c r="CV46" s="74">
        <v>0.86660000000000004</v>
      </c>
      <c r="CW46" s="74">
        <v>1.0666</v>
      </c>
      <c r="CX46" s="74">
        <v>0</v>
      </c>
      <c r="CY46" s="74">
        <v>0</v>
      </c>
      <c r="CZ46" s="74">
        <v>0</v>
      </c>
      <c r="DA46" s="74">
        <v>0</v>
      </c>
      <c r="DB46" s="74">
        <v>0</v>
      </c>
      <c r="DC46" s="74">
        <v>0</v>
      </c>
      <c r="DD46" s="74">
        <v>0</v>
      </c>
      <c r="DE46" s="74">
        <v>0</v>
      </c>
      <c r="DF46" s="74">
        <v>0</v>
      </c>
      <c r="DG46" s="74">
        <v>0</v>
      </c>
      <c r="DH46" s="74">
        <v>0</v>
      </c>
      <c r="DI46" s="74">
        <v>0</v>
      </c>
      <c r="DJ46" s="74">
        <v>0</v>
      </c>
      <c r="DK46" s="74">
        <v>0</v>
      </c>
      <c r="DL46" s="74">
        <v>0</v>
      </c>
      <c r="DM46" s="74" t="s">
        <v>120</v>
      </c>
      <c r="DN46" s="74">
        <v>0</v>
      </c>
      <c r="DO46" s="74">
        <v>0</v>
      </c>
      <c r="DP46" s="74">
        <v>1336</v>
      </c>
    </row>
    <row r="47" spans="1:120" s="62" customFormat="1" ht="16.5" customHeight="1" x14ac:dyDescent="0.3">
      <c r="A47" s="10">
        <v>37</v>
      </c>
      <c r="B47" s="11" t="s">
        <v>50</v>
      </c>
      <c r="C47" s="49">
        <v>1630</v>
      </c>
      <c r="D47" s="45">
        <f t="shared" si="0"/>
        <v>1587</v>
      </c>
      <c r="E47" s="40">
        <f t="shared" si="2"/>
        <v>1587</v>
      </c>
      <c r="F47" s="48"/>
      <c r="G47" s="9"/>
      <c r="H47" s="48">
        <v>1587</v>
      </c>
      <c r="I47" s="10"/>
      <c r="J47" s="52"/>
      <c r="K47" s="44">
        <f t="shared" si="1"/>
        <v>97.361963190184056</v>
      </c>
      <c r="L47" s="70"/>
      <c r="M47" s="74" t="s">
        <v>180</v>
      </c>
      <c r="N47" s="74" t="s">
        <v>115</v>
      </c>
      <c r="O47" s="74">
        <v>3</v>
      </c>
      <c r="P47" s="74" t="s">
        <v>154</v>
      </c>
      <c r="Q47" s="74" t="s">
        <v>117</v>
      </c>
      <c r="R47" s="74" t="s">
        <v>117</v>
      </c>
      <c r="S47" s="74" t="s">
        <v>118</v>
      </c>
      <c r="T47" s="74" t="s">
        <v>119</v>
      </c>
      <c r="U47" s="74" t="s">
        <v>120</v>
      </c>
      <c r="V47" s="74" t="s">
        <v>121</v>
      </c>
      <c r="W47" s="74">
        <v>529721955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74">
        <v>53505270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1392300</v>
      </c>
      <c r="AK47" s="74">
        <v>0</v>
      </c>
      <c r="AL47" s="74">
        <v>52112970</v>
      </c>
      <c r="AM47" s="74">
        <v>0</v>
      </c>
      <c r="AN47" s="74">
        <v>0</v>
      </c>
      <c r="AO47" s="74">
        <v>0</v>
      </c>
      <c r="AP47" s="74">
        <v>0</v>
      </c>
      <c r="AQ47" s="74">
        <v>1698580000</v>
      </c>
      <c r="AR47" s="74">
        <v>0</v>
      </c>
      <c r="AS47" s="74">
        <v>0</v>
      </c>
      <c r="AT47" s="74">
        <v>0</v>
      </c>
      <c r="AU47" s="74">
        <v>53505270</v>
      </c>
      <c r="AV47" s="74">
        <v>0</v>
      </c>
      <c r="AW47" s="74">
        <v>0</v>
      </c>
      <c r="AX47" s="74">
        <v>0</v>
      </c>
      <c r="AY47" s="74">
        <v>0</v>
      </c>
      <c r="AZ47" s="74" t="s">
        <v>120</v>
      </c>
      <c r="BA47" s="74" t="s">
        <v>120</v>
      </c>
      <c r="BB47" s="74">
        <v>0</v>
      </c>
      <c r="BC47" s="74">
        <v>0</v>
      </c>
      <c r="BD47" s="74">
        <v>0</v>
      </c>
      <c r="BE47" s="74">
        <v>0</v>
      </c>
      <c r="BF47" s="74">
        <v>0</v>
      </c>
      <c r="BG47" s="74" t="s">
        <v>117</v>
      </c>
      <c r="BH47" s="74" t="s">
        <v>117</v>
      </c>
      <c r="BI47" s="74" t="s">
        <v>117</v>
      </c>
      <c r="BJ47" s="74">
        <v>0</v>
      </c>
      <c r="BK47" s="74" t="s">
        <v>117</v>
      </c>
      <c r="BL47" s="74" t="s">
        <v>117</v>
      </c>
      <c r="BM47" s="74">
        <v>0</v>
      </c>
      <c r="BN47" s="74">
        <v>0</v>
      </c>
      <c r="BO47" s="74">
        <v>0</v>
      </c>
      <c r="BP47" s="74">
        <v>0</v>
      </c>
      <c r="BQ47" s="74">
        <v>0</v>
      </c>
      <c r="BR47" s="74">
        <v>0</v>
      </c>
      <c r="BS47" s="74">
        <v>0</v>
      </c>
      <c r="BT47" s="74">
        <v>0</v>
      </c>
      <c r="BU47" s="74">
        <v>0</v>
      </c>
      <c r="BV47" s="74">
        <v>0</v>
      </c>
      <c r="BW47" s="74">
        <v>477608985</v>
      </c>
      <c r="BX47" s="74">
        <v>0</v>
      </c>
      <c r="BY47" s="74">
        <v>0</v>
      </c>
      <c r="BZ47" s="74">
        <v>0</v>
      </c>
      <c r="CA47" s="74">
        <v>0</v>
      </c>
      <c r="CB47" s="74">
        <v>-477608985</v>
      </c>
      <c r="CC47" s="74">
        <v>0</v>
      </c>
      <c r="CD47" s="74">
        <v>1698580000</v>
      </c>
      <c r="CE47" s="74">
        <v>0</v>
      </c>
      <c r="CF47" s="74">
        <v>0</v>
      </c>
      <c r="CG47" s="74">
        <v>53505270</v>
      </c>
      <c r="CH47" s="74">
        <v>0</v>
      </c>
      <c r="CI47" s="74">
        <v>0</v>
      </c>
      <c r="CJ47" s="74">
        <v>0</v>
      </c>
      <c r="CK47" s="74">
        <v>0</v>
      </c>
      <c r="CL47" s="74">
        <v>0</v>
      </c>
      <c r="CM47" s="74">
        <v>0</v>
      </c>
      <c r="CN47" s="74">
        <v>0</v>
      </c>
      <c r="CO47" s="74">
        <v>0</v>
      </c>
      <c r="CP47" s="74">
        <v>0</v>
      </c>
      <c r="CQ47" s="74">
        <v>53417700</v>
      </c>
      <c r="CR47" s="74">
        <v>32500125</v>
      </c>
      <c r="CS47" s="74">
        <v>0</v>
      </c>
      <c r="CT47" s="74">
        <v>0</v>
      </c>
      <c r="CU47" s="74">
        <v>1.0666</v>
      </c>
      <c r="CV47" s="74">
        <v>0.86660000000000004</v>
      </c>
      <c r="CW47" s="74">
        <v>1.0666</v>
      </c>
      <c r="CX47" s="74">
        <v>0</v>
      </c>
      <c r="CY47" s="74">
        <v>0</v>
      </c>
      <c r="CZ47" s="74">
        <v>0</v>
      </c>
      <c r="DA47" s="74">
        <v>0</v>
      </c>
      <c r="DB47" s="74">
        <v>0</v>
      </c>
      <c r="DC47" s="74">
        <v>0</v>
      </c>
      <c r="DD47" s="74">
        <v>0</v>
      </c>
      <c r="DE47" s="74">
        <v>0</v>
      </c>
      <c r="DF47" s="74">
        <v>0</v>
      </c>
      <c r="DG47" s="74">
        <v>0</v>
      </c>
      <c r="DH47" s="74">
        <v>0</v>
      </c>
      <c r="DI47" s="74">
        <v>0</v>
      </c>
      <c r="DJ47" s="74">
        <v>0</v>
      </c>
      <c r="DK47" s="74">
        <v>0</v>
      </c>
      <c r="DL47" s="74">
        <v>0</v>
      </c>
      <c r="DM47" s="74" t="s">
        <v>120</v>
      </c>
      <c r="DN47" s="74">
        <v>0</v>
      </c>
      <c r="DO47" s="74">
        <v>0</v>
      </c>
      <c r="DP47" s="74">
        <v>1222</v>
      </c>
    </row>
    <row r="48" spans="1:120" s="62" customFormat="1" ht="16.5" customHeight="1" x14ac:dyDescent="0.3">
      <c r="A48" s="10">
        <v>38</v>
      </c>
      <c r="B48" s="11" t="s">
        <v>51</v>
      </c>
      <c r="C48" s="50">
        <v>360</v>
      </c>
      <c r="D48" s="45">
        <f t="shared" si="0"/>
        <v>330</v>
      </c>
      <c r="E48" s="40">
        <f t="shared" si="2"/>
        <v>330</v>
      </c>
      <c r="F48" s="48"/>
      <c r="G48" s="9"/>
      <c r="H48" s="48"/>
      <c r="I48" s="48">
        <v>330</v>
      </c>
      <c r="J48" s="52"/>
      <c r="K48" s="44">
        <f t="shared" si="1"/>
        <v>91.666666666666657</v>
      </c>
      <c r="L48" s="70"/>
      <c r="M48" s="74" t="s">
        <v>181</v>
      </c>
      <c r="N48" s="74" t="s">
        <v>115</v>
      </c>
      <c r="O48" s="74">
        <v>3</v>
      </c>
      <c r="P48" s="74" t="s">
        <v>182</v>
      </c>
      <c r="Q48" s="74" t="s">
        <v>117</v>
      </c>
      <c r="R48" s="74" t="s">
        <v>117</v>
      </c>
      <c r="S48" s="74" t="s">
        <v>118</v>
      </c>
      <c r="T48" s="74" t="s">
        <v>119</v>
      </c>
      <c r="U48" s="74" t="s">
        <v>120</v>
      </c>
      <c r="V48" s="74" t="s">
        <v>121</v>
      </c>
      <c r="W48" s="74">
        <v>570202605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59722740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1269450</v>
      </c>
      <c r="AK48" s="74">
        <v>0</v>
      </c>
      <c r="AL48" s="74">
        <v>58453290</v>
      </c>
      <c r="AM48" s="74">
        <v>0</v>
      </c>
      <c r="AN48" s="74">
        <v>0</v>
      </c>
      <c r="AO48" s="74">
        <v>0</v>
      </c>
      <c r="AP48" s="74">
        <v>0</v>
      </c>
      <c r="AQ48" s="74">
        <v>1895960000</v>
      </c>
      <c r="AR48" s="74">
        <v>0</v>
      </c>
      <c r="AS48" s="74">
        <v>0</v>
      </c>
      <c r="AT48" s="74">
        <v>0</v>
      </c>
      <c r="AU48" s="74">
        <v>59722740</v>
      </c>
      <c r="AV48" s="74">
        <v>0</v>
      </c>
      <c r="AW48" s="74">
        <v>0</v>
      </c>
      <c r="AX48" s="74">
        <v>0</v>
      </c>
      <c r="AY48" s="74">
        <v>0</v>
      </c>
      <c r="AZ48" s="74" t="s">
        <v>120</v>
      </c>
      <c r="BA48" s="74" t="s">
        <v>120</v>
      </c>
      <c r="BB48" s="74">
        <v>0</v>
      </c>
      <c r="BC48" s="74">
        <v>0</v>
      </c>
      <c r="BD48" s="74">
        <v>0</v>
      </c>
      <c r="BE48" s="74">
        <v>0</v>
      </c>
      <c r="BF48" s="74">
        <v>0</v>
      </c>
      <c r="BG48" s="74" t="s">
        <v>117</v>
      </c>
      <c r="BH48" s="74" t="s">
        <v>117</v>
      </c>
      <c r="BI48" s="74" t="s">
        <v>117</v>
      </c>
      <c r="BJ48" s="74">
        <v>21104370</v>
      </c>
      <c r="BK48" s="74" t="s">
        <v>117</v>
      </c>
      <c r="BL48" s="74" t="s">
        <v>117</v>
      </c>
      <c r="BM48" s="74">
        <v>0</v>
      </c>
      <c r="BN48" s="74">
        <v>21104370</v>
      </c>
      <c r="BO48" s="74">
        <v>0</v>
      </c>
      <c r="BP48" s="74">
        <v>21104370</v>
      </c>
      <c r="BQ48" s="74">
        <v>0</v>
      </c>
      <c r="BR48" s="74">
        <v>0</v>
      </c>
      <c r="BS48" s="74">
        <v>0</v>
      </c>
      <c r="BT48" s="74">
        <v>0</v>
      </c>
      <c r="BU48" s="74">
        <v>0</v>
      </c>
      <c r="BV48" s="74">
        <v>0</v>
      </c>
      <c r="BW48" s="74">
        <v>532853685</v>
      </c>
      <c r="BX48" s="74">
        <v>0</v>
      </c>
      <c r="BY48" s="74">
        <v>0</v>
      </c>
      <c r="BZ48" s="74">
        <v>0</v>
      </c>
      <c r="CA48" s="74">
        <v>0</v>
      </c>
      <c r="CB48" s="74">
        <v>-532853685</v>
      </c>
      <c r="CC48" s="74">
        <v>0</v>
      </c>
      <c r="CD48" s="74">
        <v>1895960000</v>
      </c>
      <c r="CE48" s="74">
        <v>0</v>
      </c>
      <c r="CF48" s="74">
        <v>0</v>
      </c>
      <c r="CG48" s="74">
        <v>59722740</v>
      </c>
      <c r="CH48" s="74">
        <v>0</v>
      </c>
      <c r="CI48" s="74">
        <v>0</v>
      </c>
      <c r="CJ48" s="74">
        <v>0</v>
      </c>
      <c r="CK48" s="74">
        <v>0</v>
      </c>
      <c r="CL48" s="74">
        <v>0</v>
      </c>
      <c r="CM48" s="74">
        <v>0</v>
      </c>
      <c r="CN48" s="74">
        <v>0</v>
      </c>
      <c r="CO48" s="74">
        <v>0</v>
      </c>
      <c r="CP48" s="74">
        <v>0</v>
      </c>
      <c r="CQ48" s="74">
        <v>59678955</v>
      </c>
      <c r="CR48" s="74">
        <v>34520850</v>
      </c>
      <c r="CS48" s="74">
        <v>0</v>
      </c>
      <c r="CT48" s="74">
        <v>0</v>
      </c>
      <c r="CU48" s="74">
        <v>1.0666</v>
      </c>
      <c r="CV48" s="74">
        <v>0.86660000000000004</v>
      </c>
      <c r="CW48" s="74">
        <v>1.0666</v>
      </c>
      <c r="CX48" s="74">
        <v>0</v>
      </c>
      <c r="CY48" s="74">
        <v>0</v>
      </c>
      <c r="CZ48" s="74">
        <v>0</v>
      </c>
      <c r="DA48" s="74">
        <v>0</v>
      </c>
      <c r="DB48" s="74">
        <v>0</v>
      </c>
      <c r="DC48" s="74">
        <v>0</v>
      </c>
      <c r="DD48" s="74">
        <v>0</v>
      </c>
      <c r="DE48" s="74">
        <v>0</v>
      </c>
      <c r="DF48" s="74">
        <v>0</v>
      </c>
      <c r="DG48" s="74">
        <v>0</v>
      </c>
      <c r="DH48" s="74">
        <v>0</v>
      </c>
      <c r="DI48" s="74">
        <v>0</v>
      </c>
      <c r="DJ48" s="74">
        <v>0</v>
      </c>
      <c r="DK48" s="74">
        <v>0</v>
      </c>
      <c r="DL48" s="74">
        <v>0</v>
      </c>
      <c r="DM48" s="74" t="s">
        <v>120</v>
      </c>
      <c r="DN48" s="74">
        <v>0</v>
      </c>
      <c r="DO48" s="74">
        <v>0</v>
      </c>
      <c r="DP48" s="74">
        <v>1364</v>
      </c>
    </row>
    <row r="49" spans="1:120" ht="16.5" customHeight="1" x14ac:dyDescent="0.3">
      <c r="A49" s="13"/>
      <c r="B49" s="25" t="s">
        <v>3</v>
      </c>
      <c r="C49" s="68">
        <f t="shared" ref="C49:J49" si="3">SUM(C11:C48)</f>
        <v>31649</v>
      </c>
      <c r="D49" s="68">
        <f t="shared" si="3"/>
        <v>29436</v>
      </c>
      <c r="E49" s="68">
        <f t="shared" si="3"/>
        <v>27346</v>
      </c>
      <c r="F49" s="68">
        <f t="shared" si="3"/>
        <v>14202</v>
      </c>
      <c r="G49" s="68">
        <f t="shared" si="3"/>
        <v>7570</v>
      </c>
      <c r="H49" s="68">
        <f t="shared" si="3"/>
        <v>5244</v>
      </c>
      <c r="I49" s="68">
        <f t="shared" si="3"/>
        <v>330</v>
      </c>
      <c r="J49" s="68">
        <f t="shared" si="3"/>
        <v>2090</v>
      </c>
      <c r="K49" s="69">
        <f t="shared" si="1"/>
        <v>93.007677967708304</v>
      </c>
      <c r="L49" s="52"/>
      <c r="M49" s="74" t="s">
        <v>183</v>
      </c>
      <c r="N49" s="74" t="s">
        <v>115</v>
      </c>
      <c r="O49" s="74">
        <v>3</v>
      </c>
      <c r="P49" s="74" t="s">
        <v>184</v>
      </c>
      <c r="Q49" s="74" t="s">
        <v>117</v>
      </c>
      <c r="R49" s="74" t="s">
        <v>117</v>
      </c>
      <c r="S49" s="74" t="s">
        <v>118</v>
      </c>
      <c r="T49" s="74" t="s">
        <v>119</v>
      </c>
      <c r="U49" s="74" t="s">
        <v>120</v>
      </c>
      <c r="V49" s="74" t="s">
        <v>121</v>
      </c>
      <c r="W49" s="74">
        <v>681789150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69705720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69705720</v>
      </c>
      <c r="AM49" s="74">
        <v>0</v>
      </c>
      <c r="AN49" s="74">
        <v>0</v>
      </c>
      <c r="AO49" s="74">
        <v>0</v>
      </c>
      <c r="AP49" s="74">
        <v>0</v>
      </c>
      <c r="AQ49" s="74">
        <v>2212880000</v>
      </c>
      <c r="AR49" s="74">
        <v>0</v>
      </c>
      <c r="AS49" s="74">
        <v>0</v>
      </c>
      <c r="AT49" s="74">
        <v>0</v>
      </c>
      <c r="AU49" s="74">
        <v>69705720</v>
      </c>
      <c r="AV49" s="74">
        <v>0</v>
      </c>
      <c r="AW49" s="74">
        <v>0</v>
      </c>
      <c r="AX49" s="74">
        <v>0</v>
      </c>
      <c r="AY49" s="74">
        <v>0</v>
      </c>
      <c r="AZ49" s="74" t="s">
        <v>120</v>
      </c>
      <c r="BA49" s="74" t="s">
        <v>120</v>
      </c>
      <c r="BB49" s="74">
        <v>0</v>
      </c>
      <c r="BC49" s="74">
        <v>0</v>
      </c>
      <c r="BD49" s="74">
        <v>0</v>
      </c>
      <c r="BE49" s="74">
        <v>0</v>
      </c>
      <c r="BF49" s="74">
        <v>0</v>
      </c>
      <c r="BG49" s="74" t="s">
        <v>117</v>
      </c>
      <c r="BH49" s="74" t="s">
        <v>117</v>
      </c>
      <c r="BI49" s="74" t="s">
        <v>117</v>
      </c>
      <c r="BJ49" s="74">
        <v>15675030</v>
      </c>
      <c r="BK49" s="74" t="s">
        <v>117</v>
      </c>
      <c r="BL49" s="74" t="s">
        <v>117</v>
      </c>
      <c r="BM49" s="74">
        <v>0</v>
      </c>
      <c r="BN49" s="74">
        <v>15675030</v>
      </c>
      <c r="BO49" s="74">
        <v>0</v>
      </c>
      <c r="BP49" s="74">
        <v>15675030</v>
      </c>
      <c r="BQ49" s="74">
        <v>0</v>
      </c>
      <c r="BR49" s="74">
        <v>0</v>
      </c>
      <c r="BS49" s="74">
        <v>0</v>
      </c>
      <c r="BT49" s="74">
        <v>0</v>
      </c>
      <c r="BU49" s="74">
        <v>0</v>
      </c>
      <c r="BV49" s="74">
        <v>0</v>
      </c>
      <c r="BW49" s="74">
        <v>627758460</v>
      </c>
      <c r="BX49" s="74">
        <v>0</v>
      </c>
      <c r="BY49" s="74">
        <v>0</v>
      </c>
      <c r="BZ49" s="74">
        <v>0</v>
      </c>
      <c r="CA49" s="74">
        <v>0</v>
      </c>
      <c r="CB49" s="74">
        <v>-627758460</v>
      </c>
      <c r="CC49" s="74">
        <v>0</v>
      </c>
      <c r="CD49" s="74">
        <v>2212880000</v>
      </c>
      <c r="CE49" s="74">
        <v>0</v>
      </c>
      <c r="CF49" s="74">
        <v>0</v>
      </c>
      <c r="CG49" s="74">
        <v>69705720</v>
      </c>
      <c r="CH49" s="74">
        <v>0</v>
      </c>
      <c r="CI49" s="74">
        <v>0</v>
      </c>
      <c r="CJ49" s="74">
        <v>0</v>
      </c>
      <c r="CK49" s="74">
        <v>0</v>
      </c>
      <c r="CL49" s="74">
        <v>0</v>
      </c>
      <c r="CM49" s="74">
        <v>0</v>
      </c>
      <c r="CN49" s="74">
        <v>0</v>
      </c>
      <c r="CO49" s="74">
        <v>0</v>
      </c>
      <c r="CP49" s="74">
        <v>0</v>
      </c>
      <c r="CQ49" s="74">
        <v>69574365</v>
      </c>
      <c r="CR49" s="74">
        <v>21911085</v>
      </c>
      <c r="CS49" s="74">
        <v>0</v>
      </c>
      <c r="CT49" s="74">
        <v>0</v>
      </c>
      <c r="CU49" s="74">
        <v>1.0666</v>
      </c>
      <c r="CV49" s="74">
        <v>0.86660000000000004</v>
      </c>
      <c r="CW49" s="74">
        <v>1.0666</v>
      </c>
      <c r="CX49" s="74">
        <v>0</v>
      </c>
      <c r="CY49" s="74">
        <v>0</v>
      </c>
      <c r="CZ49" s="74">
        <v>0</v>
      </c>
      <c r="DA49" s="74">
        <v>0</v>
      </c>
      <c r="DB49" s="74">
        <v>0</v>
      </c>
      <c r="DC49" s="74">
        <v>0</v>
      </c>
      <c r="DD49" s="74">
        <v>0</v>
      </c>
      <c r="DE49" s="74">
        <v>0</v>
      </c>
      <c r="DF49" s="74">
        <v>0</v>
      </c>
      <c r="DG49" s="74">
        <v>0</v>
      </c>
      <c r="DH49" s="74">
        <v>0</v>
      </c>
      <c r="DI49" s="74">
        <v>0</v>
      </c>
      <c r="DJ49" s="74">
        <v>0</v>
      </c>
      <c r="DK49" s="74">
        <v>0</v>
      </c>
      <c r="DL49" s="74">
        <v>0</v>
      </c>
      <c r="DM49" s="74" t="s">
        <v>120</v>
      </c>
      <c r="DN49" s="74">
        <v>0</v>
      </c>
      <c r="DO49" s="74">
        <v>0</v>
      </c>
      <c r="DP49" s="74">
        <v>1592</v>
      </c>
    </row>
    <row r="50" spans="1:120" ht="13.5" customHeight="1" x14ac:dyDescent="0.3">
      <c r="A50" s="3"/>
      <c r="B50" s="14"/>
      <c r="C50" s="1"/>
      <c r="E50" s="15"/>
      <c r="F50" s="3"/>
      <c r="G50" s="4"/>
      <c r="H50" s="4"/>
      <c r="K50" s="5"/>
      <c r="M50" s="74" t="s">
        <v>185</v>
      </c>
      <c r="N50" s="74" t="s">
        <v>115</v>
      </c>
      <c r="O50" s="74">
        <v>3</v>
      </c>
      <c r="P50" s="74" t="s">
        <v>186</v>
      </c>
      <c r="Q50" s="74" t="s">
        <v>117</v>
      </c>
      <c r="R50" s="74" t="s">
        <v>117</v>
      </c>
      <c r="S50" s="74" t="s">
        <v>118</v>
      </c>
      <c r="T50" s="74" t="s">
        <v>119</v>
      </c>
      <c r="U50" s="74" t="s">
        <v>120</v>
      </c>
      <c r="V50" s="74" t="s">
        <v>121</v>
      </c>
      <c r="W50" s="74">
        <v>459041310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39143790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368550</v>
      </c>
      <c r="AK50" s="74">
        <v>0</v>
      </c>
      <c r="AL50" s="74">
        <v>38775240</v>
      </c>
      <c r="AM50" s="74">
        <v>0</v>
      </c>
      <c r="AN50" s="74">
        <v>0</v>
      </c>
      <c r="AO50" s="74">
        <v>0</v>
      </c>
      <c r="AP50" s="74">
        <v>0</v>
      </c>
      <c r="AQ50" s="74">
        <v>1242660000</v>
      </c>
      <c r="AR50" s="74">
        <v>0</v>
      </c>
      <c r="AS50" s="74">
        <v>0</v>
      </c>
      <c r="AT50" s="74">
        <v>0</v>
      </c>
      <c r="AU50" s="74">
        <v>39143790</v>
      </c>
      <c r="AV50" s="74">
        <v>0</v>
      </c>
      <c r="AW50" s="74">
        <v>0</v>
      </c>
      <c r="AX50" s="74">
        <v>0</v>
      </c>
      <c r="AY50" s="74">
        <v>0</v>
      </c>
      <c r="AZ50" s="74" t="s">
        <v>120</v>
      </c>
      <c r="BA50" s="74" t="s">
        <v>120</v>
      </c>
      <c r="BB50" s="74">
        <v>0</v>
      </c>
      <c r="BC50" s="74">
        <v>0</v>
      </c>
      <c r="BD50" s="74">
        <v>0</v>
      </c>
      <c r="BE50" s="74">
        <v>0</v>
      </c>
      <c r="BF50" s="74">
        <v>0</v>
      </c>
      <c r="BG50" s="74" t="s">
        <v>117</v>
      </c>
      <c r="BH50" s="74" t="s">
        <v>117</v>
      </c>
      <c r="BI50" s="74" t="s">
        <v>117</v>
      </c>
      <c r="BJ50" s="74">
        <v>12040924</v>
      </c>
      <c r="BK50" s="74" t="s">
        <v>117</v>
      </c>
      <c r="BL50" s="74" t="s">
        <v>117</v>
      </c>
      <c r="BM50" s="74">
        <v>0</v>
      </c>
      <c r="BN50" s="74">
        <v>12040924</v>
      </c>
      <c r="BO50" s="74">
        <v>0</v>
      </c>
      <c r="BP50" s="74">
        <v>12040924</v>
      </c>
      <c r="BQ50" s="74">
        <v>0</v>
      </c>
      <c r="BR50" s="74">
        <v>0</v>
      </c>
      <c r="BS50" s="74">
        <v>0</v>
      </c>
      <c r="BT50" s="74">
        <v>0</v>
      </c>
      <c r="BU50" s="74">
        <v>0</v>
      </c>
      <c r="BV50" s="74">
        <v>0</v>
      </c>
      <c r="BW50" s="74">
        <v>432306994</v>
      </c>
      <c r="BX50" s="74">
        <v>0</v>
      </c>
      <c r="BY50" s="74">
        <v>0</v>
      </c>
      <c r="BZ50" s="74">
        <v>0</v>
      </c>
      <c r="CA50" s="74">
        <v>0</v>
      </c>
      <c r="CB50" s="74">
        <v>-432306994</v>
      </c>
      <c r="CC50" s="74">
        <v>0</v>
      </c>
      <c r="CD50" s="74">
        <v>1242660000</v>
      </c>
      <c r="CE50" s="74">
        <v>0</v>
      </c>
      <c r="CF50" s="74">
        <v>0</v>
      </c>
      <c r="CG50" s="74">
        <v>39143790</v>
      </c>
      <c r="CH50" s="74">
        <v>0</v>
      </c>
      <c r="CI50" s="74">
        <v>0</v>
      </c>
      <c r="CJ50" s="74">
        <v>0</v>
      </c>
      <c r="CK50" s="74">
        <v>0</v>
      </c>
      <c r="CL50" s="74">
        <v>0</v>
      </c>
      <c r="CM50" s="74">
        <v>0</v>
      </c>
      <c r="CN50" s="74">
        <v>0</v>
      </c>
      <c r="CO50" s="74">
        <v>0</v>
      </c>
      <c r="CP50" s="74">
        <v>0</v>
      </c>
      <c r="CQ50" s="74">
        <v>39143790</v>
      </c>
      <c r="CR50" s="74">
        <v>50982750</v>
      </c>
      <c r="CS50" s="74">
        <v>0</v>
      </c>
      <c r="CT50" s="74">
        <v>0</v>
      </c>
      <c r="CU50" s="74">
        <v>1.0666</v>
      </c>
      <c r="CV50" s="74">
        <v>0.86660000000000004</v>
      </c>
      <c r="CW50" s="74">
        <v>1.0666</v>
      </c>
      <c r="CX50" s="74">
        <v>0</v>
      </c>
      <c r="CY50" s="74">
        <v>0</v>
      </c>
      <c r="CZ50" s="74">
        <v>0</v>
      </c>
      <c r="DA50" s="74">
        <v>0</v>
      </c>
      <c r="DB50" s="74">
        <v>0</v>
      </c>
      <c r="DC50" s="74">
        <v>0</v>
      </c>
      <c r="DD50" s="74">
        <v>0</v>
      </c>
      <c r="DE50" s="74">
        <v>0</v>
      </c>
      <c r="DF50" s="74">
        <v>0</v>
      </c>
      <c r="DG50" s="74">
        <v>0</v>
      </c>
      <c r="DH50" s="74">
        <v>0</v>
      </c>
      <c r="DI50" s="74">
        <v>0</v>
      </c>
      <c r="DJ50" s="74">
        <v>0</v>
      </c>
      <c r="DK50" s="74">
        <v>0</v>
      </c>
      <c r="DL50" s="74">
        <v>0</v>
      </c>
      <c r="DM50" s="74" t="s">
        <v>120</v>
      </c>
      <c r="DN50" s="74">
        <v>0</v>
      </c>
      <c r="DO50" s="74">
        <v>0</v>
      </c>
      <c r="DP50" s="74">
        <v>894</v>
      </c>
    </row>
    <row r="51" spans="1:120" ht="18" hidden="1" x14ac:dyDescent="0.3">
      <c r="A51" s="16"/>
      <c r="B51" s="2" t="s">
        <v>4</v>
      </c>
      <c r="C51" s="1"/>
      <c r="D51" s="17"/>
      <c r="E51" s="17"/>
      <c r="F51" s="16"/>
      <c r="G51" s="4" t="s">
        <v>113</v>
      </c>
      <c r="H51" s="4"/>
      <c r="I51" s="17"/>
      <c r="J51" s="17"/>
      <c r="K51" s="18"/>
      <c r="M51" s="74" t="s">
        <v>187</v>
      </c>
      <c r="N51" s="74" t="s">
        <v>115</v>
      </c>
      <c r="O51" s="74">
        <v>3</v>
      </c>
      <c r="P51" s="74" t="s">
        <v>182</v>
      </c>
      <c r="Q51" s="74" t="s">
        <v>117</v>
      </c>
      <c r="R51" s="74" t="s">
        <v>117</v>
      </c>
      <c r="S51" s="74" t="s">
        <v>118</v>
      </c>
      <c r="T51" s="74" t="s">
        <v>119</v>
      </c>
      <c r="U51" s="74" t="s">
        <v>120</v>
      </c>
      <c r="V51" s="74" t="s">
        <v>121</v>
      </c>
      <c r="W51" s="74">
        <v>34020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327600</v>
      </c>
      <c r="AK51" s="74">
        <v>0</v>
      </c>
      <c r="AL51" s="74">
        <v>-327600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  <c r="AZ51" s="74" t="s">
        <v>120</v>
      </c>
      <c r="BA51" s="74" t="s">
        <v>120</v>
      </c>
      <c r="BB51" s="74">
        <v>0</v>
      </c>
      <c r="BC51" s="74">
        <v>0</v>
      </c>
      <c r="BD51" s="74">
        <v>0</v>
      </c>
      <c r="BE51" s="74">
        <v>0</v>
      </c>
      <c r="BF51" s="74">
        <v>0</v>
      </c>
      <c r="BG51" s="74" t="s">
        <v>117</v>
      </c>
      <c r="BH51" s="74" t="s">
        <v>117</v>
      </c>
      <c r="BI51" s="74" t="s">
        <v>117</v>
      </c>
      <c r="BJ51" s="74">
        <v>0</v>
      </c>
      <c r="BK51" s="74" t="s">
        <v>117</v>
      </c>
      <c r="BL51" s="74" t="s">
        <v>117</v>
      </c>
      <c r="BM51" s="74">
        <v>0</v>
      </c>
      <c r="BN51" s="74">
        <v>0</v>
      </c>
      <c r="BO51" s="74">
        <v>0</v>
      </c>
      <c r="BP51" s="74">
        <v>0</v>
      </c>
      <c r="BQ51" s="74">
        <v>0</v>
      </c>
      <c r="BR51" s="74">
        <v>0</v>
      </c>
      <c r="BS51" s="74">
        <v>0</v>
      </c>
      <c r="BT51" s="74">
        <v>0</v>
      </c>
      <c r="BU51" s="74">
        <v>0</v>
      </c>
      <c r="BV51" s="74">
        <v>0</v>
      </c>
      <c r="BW51" s="74">
        <v>361620</v>
      </c>
      <c r="BX51" s="74">
        <v>0</v>
      </c>
      <c r="BY51" s="74">
        <v>0</v>
      </c>
      <c r="BZ51" s="74">
        <v>0</v>
      </c>
      <c r="CA51" s="74">
        <v>0</v>
      </c>
      <c r="CB51" s="74">
        <v>-361620</v>
      </c>
      <c r="CC51" s="74">
        <v>0</v>
      </c>
      <c r="CD51" s="74">
        <v>0</v>
      </c>
      <c r="CE51" s="74">
        <v>0</v>
      </c>
      <c r="CF51" s="74">
        <v>0</v>
      </c>
      <c r="CG51" s="74">
        <v>0</v>
      </c>
      <c r="CH51" s="74">
        <v>0</v>
      </c>
      <c r="CI51" s="74">
        <v>0</v>
      </c>
      <c r="CJ51" s="74">
        <v>0</v>
      </c>
      <c r="CK51" s="74">
        <v>0</v>
      </c>
      <c r="CL51" s="74">
        <v>0</v>
      </c>
      <c r="CM51" s="74">
        <v>0</v>
      </c>
      <c r="CN51" s="74">
        <v>0</v>
      </c>
      <c r="CO51" s="74">
        <v>0</v>
      </c>
      <c r="CP51" s="74">
        <v>0</v>
      </c>
      <c r="CQ51" s="74">
        <v>0</v>
      </c>
      <c r="CR51" s="74">
        <v>13019265</v>
      </c>
      <c r="CS51" s="74">
        <v>0</v>
      </c>
      <c r="CT51" s="74">
        <v>0</v>
      </c>
      <c r="CU51" s="74">
        <v>1.0666</v>
      </c>
      <c r="CV51" s="74">
        <v>0.86660000000000004</v>
      </c>
      <c r="CW51" s="74">
        <v>1.0666</v>
      </c>
      <c r="CX51" s="74">
        <v>0</v>
      </c>
      <c r="CY51" s="74">
        <v>0</v>
      </c>
      <c r="CZ51" s="74">
        <v>0</v>
      </c>
      <c r="DA51" s="74">
        <v>0</v>
      </c>
      <c r="DB51" s="74">
        <v>0</v>
      </c>
      <c r="DC51" s="74">
        <v>0</v>
      </c>
      <c r="DD51" s="74">
        <v>0</v>
      </c>
      <c r="DE51" s="74">
        <v>0</v>
      </c>
      <c r="DF51" s="74">
        <v>0</v>
      </c>
      <c r="DG51" s="74">
        <v>0</v>
      </c>
      <c r="DH51" s="74">
        <v>0</v>
      </c>
      <c r="DI51" s="74">
        <v>0</v>
      </c>
      <c r="DJ51" s="74">
        <v>0</v>
      </c>
      <c r="DK51" s="74">
        <v>0</v>
      </c>
      <c r="DL51" s="74">
        <v>0</v>
      </c>
      <c r="DM51" s="74" t="s">
        <v>120</v>
      </c>
      <c r="DN51" s="74">
        <v>0</v>
      </c>
      <c r="DO51" s="74">
        <v>0</v>
      </c>
      <c r="DP51" s="74">
        <v>0</v>
      </c>
    </row>
    <row r="52" spans="1:120" ht="18" hidden="1" x14ac:dyDescent="0.3">
      <c r="A52" s="16"/>
      <c r="B52" s="17"/>
      <c r="C52" s="19"/>
      <c r="D52" s="2"/>
      <c r="E52" s="63"/>
      <c r="F52" s="20"/>
      <c r="G52" s="21"/>
      <c r="H52" s="21" t="s">
        <v>6</v>
      </c>
      <c r="I52" s="2"/>
      <c r="J52" s="2"/>
      <c r="K52" s="18"/>
      <c r="M52" s="74" t="s">
        <v>188</v>
      </c>
      <c r="N52" s="74" t="s">
        <v>115</v>
      </c>
      <c r="O52" s="74">
        <v>3</v>
      </c>
      <c r="P52" s="74" t="s">
        <v>189</v>
      </c>
      <c r="Q52" s="74" t="s">
        <v>117</v>
      </c>
      <c r="R52" s="74" t="s">
        <v>117</v>
      </c>
      <c r="S52" s="74" t="s">
        <v>118</v>
      </c>
      <c r="T52" s="74" t="s">
        <v>119</v>
      </c>
      <c r="U52" s="74" t="s">
        <v>120</v>
      </c>
      <c r="V52" s="74" t="s">
        <v>121</v>
      </c>
      <c r="W52" s="74">
        <v>174964860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14449050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286650</v>
      </c>
      <c r="AK52" s="74">
        <v>0</v>
      </c>
      <c r="AL52" s="74">
        <v>14162400</v>
      </c>
      <c r="AM52" s="74">
        <v>0</v>
      </c>
      <c r="AN52" s="74">
        <v>0</v>
      </c>
      <c r="AO52" s="74">
        <v>0</v>
      </c>
      <c r="AP52" s="74">
        <v>0</v>
      </c>
      <c r="AQ52" s="74">
        <v>458700000</v>
      </c>
      <c r="AR52" s="74">
        <v>0</v>
      </c>
      <c r="AS52" s="74">
        <v>0</v>
      </c>
      <c r="AT52" s="74">
        <v>0</v>
      </c>
      <c r="AU52" s="74">
        <v>14449050</v>
      </c>
      <c r="AV52" s="74">
        <v>0</v>
      </c>
      <c r="AW52" s="74">
        <v>0</v>
      </c>
      <c r="AX52" s="74">
        <v>0</v>
      </c>
      <c r="AY52" s="74">
        <v>0</v>
      </c>
      <c r="AZ52" s="74" t="s">
        <v>120</v>
      </c>
      <c r="BA52" s="74" t="s">
        <v>120</v>
      </c>
      <c r="BB52" s="74">
        <v>0</v>
      </c>
      <c r="BC52" s="74">
        <v>0</v>
      </c>
      <c r="BD52" s="74">
        <v>0</v>
      </c>
      <c r="BE52" s="74">
        <v>0</v>
      </c>
      <c r="BF52" s="74">
        <v>0</v>
      </c>
      <c r="BG52" s="74" t="s">
        <v>117</v>
      </c>
      <c r="BH52" s="74" t="s">
        <v>117</v>
      </c>
      <c r="BI52" s="74" t="s">
        <v>117</v>
      </c>
      <c r="BJ52" s="74">
        <v>0</v>
      </c>
      <c r="BK52" s="74" t="s">
        <v>117</v>
      </c>
      <c r="BL52" s="74" t="s">
        <v>117</v>
      </c>
      <c r="BM52" s="74">
        <v>0</v>
      </c>
      <c r="BN52" s="74">
        <v>0</v>
      </c>
      <c r="BO52" s="74">
        <v>0</v>
      </c>
      <c r="BP52" s="74">
        <v>0</v>
      </c>
      <c r="BQ52" s="74">
        <v>0</v>
      </c>
      <c r="BR52" s="74">
        <v>0</v>
      </c>
      <c r="BS52" s="74">
        <v>0</v>
      </c>
      <c r="BT52" s="74">
        <v>0</v>
      </c>
      <c r="BU52" s="74">
        <v>0</v>
      </c>
      <c r="BV52" s="74">
        <v>0</v>
      </c>
      <c r="BW52" s="74">
        <v>160802460</v>
      </c>
      <c r="BX52" s="74">
        <v>0</v>
      </c>
      <c r="BY52" s="74">
        <v>0</v>
      </c>
      <c r="BZ52" s="74">
        <v>0</v>
      </c>
      <c r="CA52" s="74">
        <v>0</v>
      </c>
      <c r="CB52" s="74">
        <v>-160802460</v>
      </c>
      <c r="CC52" s="74">
        <v>0</v>
      </c>
      <c r="CD52" s="74">
        <v>458700000</v>
      </c>
      <c r="CE52" s="74">
        <v>0</v>
      </c>
      <c r="CF52" s="74">
        <v>0</v>
      </c>
      <c r="CG52" s="74">
        <v>14449050</v>
      </c>
      <c r="CH52" s="74">
        <v>0</v>
      </c>
      <c r="CI52" s="74">
        <v>0</v>
      </c>
      <c r="CJ52" s="74">
        <v>0</v>
      </c>
      <c r="CK52" s="74">
        <v>0</v>
      </c>
      <c r="CL52" s="74">
        <v>0</v>
      </c>
      <c r="CM52" s="74">
        <v>0</v>
      </c>
      <c r="CN52" s="74">
        <v>0</v>
      </c>
      <c r="CO52" s="74">
        <v>0</v>
      </c>
      <c r="CP52" s="74">
        <v>0</v>
      </c>
      <c r="CQ52" s="74">
        <v>14449050</v>
      </c>
      <c r="CR52" s="74">
        <v>7575750</v>
      </c>
      <c r="CS52" s="74">
        <v>0</v>
      </c>
      <c r="CT52" s="74">
        <v>0</v>
      </c>
      <c r="CU52" s="74">
        <v>1.0666</v>
      </c>
      <c r="CV52" s="74">
        <v>0.86660000000000004</v>
      </c>
      <c r="CW52" s="74">
        <v>1.0666</v>
      </c>
      <c r="CX52" s="74">
        <v>0</v>
      </c>
      <c r="CY52" s="74">
        <v>0</v>
      </c>
      <c r="CZ52" s="74">
        <v>0</v>
      </c>
      <c r="DA52" s="74">
        <v>0</v>
      </c>
      <c r="DB52" s="74">
        <v>0</v>
      </c>
      <c r="DC52" s="74">
        <v>0</v>
      </c>
      <c r="DD52" s="74">
        <v>0</v>
      </c>
      <c r="DE52" s="74">
        <v>0</v>
      </c>
      <c r="DF52" s="74">
        <v>0</v>
      </c>
      <c r="DG52" s="74">
        <v>0</v>
      </c>
      <c r="DH52" s="74">
        <v>0</v>
      </c>
      <c r="DI52" s="74">
        <v>0</v>
      </c>
      <c r="DJ52" s="74">
        <v>0</v>
      </c>
      <c r="DK52" s="74">
        <v>0</v>
      </c>
      <c r="DL52" s="74">
        <v>0</v>
      </c>
      <c r="DM52" s="74" t="s">
        <v>120</v>
      </c>
      <c r="DN52" s="74">
        <v>0</v>
      </c>
      <c r="DO52" s="74">
        <v>0</v>
      </c>
      <c r="DP52" s="74">
        <v>330</v>
      </c>
    </row>
    <row r="53" spans="1:120" ht="17.25" hidden="1" x14ac:dyDescent="0.3">
      <c r="A53" s="16"/>
      <c r="B53" s="17"/>
      <c r="C53" s="1"/>
      <c r="D53" s="17"/>
      <c r="E53" s="23"/>
      <c r="F53" s="16"/>
      <c r="G53" s="4"/>
      <c r="H53" s="4"/>
      <c r="I53" s="17"/>
      <c r="J53" s="17"/>
      <c r="K53" s="18"/>
      <c r="M53" s="74" t="s">
        <v>190</v>
      </c>
      <c r="N53" s="74" t="s">
        <v>115</v>
      </c>
      <c r="O53" s="74">
        <v>3</v>
      </c>
      <c r="P53" s="74" t="s">
        <v>191</v>
      </c>
      <c r="Q53" s="74" t="s">
        <v>117</v>
      </c>
      <c r="R53" s="74" t="s">
        <v>117</v>
      </c>
      <c r="S53" s="74" t="s">
        <v>118</v>
      </c>
      <c r="T53" s="74" t="s">
        <v>119</v>
      </c>
      <c r="U53" s="74" t="s">
        <v>120</v>
      </c>
      <c r="V53" s="74" t="s">
        <v>121</v>
      </c>
      <c r="W53" s="74">
        <v>34020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 t="s">
        <v>120</v>
      </c>
      <c r="BA53" s="74" t="s">
        <v>120</v>
      </c>
      <c r="BB53" s="74">
        <v>0</v>
      </c>
      <c r="BC53" s="74">
        <v>0</v>
      </c>
      <c r="BD53" s="74">
        <v>0</v>
      </c>
      <c r="BE53" s="74">
        <v>0</v>
      </c>
      <c r="BF53" s="74">
        <v>0</v>
      </c>
      <c r="BG53" s="74" t="s">
        <v>117</v>
      </c>
      <c r="BH53" s="74" t="s">
        <v>117</v>
      </c>
      <c r="BI53" s="74" t="s">
        <v>117</v>
      </c>
      <c r="BJ53" s="74">
        <v>0</v>
      </c>
      <c r="BK53" s="74" t="s">
        <v>117</v>
      </c>
      <c r="BL53" s="74" t="s">
        <v>117</v>
      </c>
      <c r="BM53" s="74">
        <v>0</v>
      </c>
      <c r="BN53" s="74">
        <v>0</v>
      </c>
      <c r="BO53" s="74">
        <v>0</v>
      </c>
      <c r="BP53" s="74">
        <v>0</v>
      </c>
      <c r="BQ53" s="74">
        <v>0</v>
      </c>
      <c r="BR53" s="74">
        <v>0</v>
      </c>
      <c r="BS53" s="74">
        <v>0</v>
      </c>
      <c r="BT53" s="74">
        <v>0</v>
      </c>
      <c r="BU53" s="74">
        <v>0</v>
      </c>
      <c r="BV53" s="74">
        <v>0</v>
      </c>
      <c r="BW53" s="74">
        <v>34020</v>
      </c>
      <c r="BX53" s="74">
        <v>0</v>
      </c>
      <c r="BY53" s="74">
        <v>0</v>
      </c>
      <c r="BZ53" s="74">
        <v>0</v>
      </c>
      <c r="CA53" s="74">
        <v>0</v>
      </c>
      <c r="CB53" s="74">
        <v>-34020</v>
      </c>
      <c r="CC53" s="74">
        <v>0</v>
      </c>
      <c r="CD53" s="74">
        <v>0</v>
      </c>
      <c r="CE53" s="74">
        <v>0</v>
      </c>
      <c r="CF53" s="74">
        <v>0</v>
      </c>
      <c r="CG53" s="74">
        <v>0</v>
      </c>
      <c r="CH53" s="74">
        <v>0</v>
      </c>
      <c r="CI53" s="74">
        <v>0</v>
      </c>
      <c r="CJ53" s="74">
        <v>0</v>
      </c>
      <c r="CK53" s="74">
        <v>0</v>
      </c>
      <c r="CL53" s="74">
        <v>0</v>
      </c>
      <c r="CM53" s="74">
        <v>0</v>
      </c>
      <c r="CN53" s="74">
        <v>0</v>
      </c>
      <c r="CO53" s="74">
        <v>0</v>
      </c>
      <c r="CP53" s="74">
        <v>0</v>
      </c>
      <c r="CQ53" s="74">
        <v>0</v>
      </c>
      <c r="CR53" s="74">
        <v>20475000</v>
      </c>
      <c r="CS53" s="74">
        <v>0</v>
      </c>
      <c r="CT53" s="74">
        <v>0</v>
      </c>
      <c r="CU53" s="74">
        <v>1.0666</v>
      </c>
      <c r="CV53" s="74">
        <v>0.86660000000000004</v>
      </c>
      <c r="CW53" s="74">
        <v>1.0666</v>
      </c>
      <c r="CX53" s="74">
        <v>0</v>
      </c>
      <c r="CY53" s="74">
        <v>0</v>
      </c>
      <c r="CZ53" s="74">
        <v>0</v>
      </c>
      <c r="DA53" s="74">
        <v>0</v>
      </c>
      <c r="DB53" s="74">
        <v>0</v>
      </c>
      <c r="DC53" s="74">
        <v>0</v>
      </c>
      <c r="DD53" s="74">
        <v>0</v>
      </c>
      <c r="DE53" s="74">
        <v>0</v>
      </c>
      <c r="DF53" s="74">
        <v>0</v>
      </c>
      <c r="DG53" s="74">
        <v>0</v>
      </c>
      <c r="DH53" s="74">
        <v>0</v>
      </c>
      <c r="DI53" s="74">
        <v>0</v>
      </c>
      <c r="DJ53" s="74">
        <v>0</v>
      </c>
      <c r="DK53" s="74">
        <v>0</v>
      </c>
      <c r="DL53" s="74">
        <v>0</v>
      </c>
      <c r="DM53" s="74" t="s">
        <v>120</v>
      </c>
      <c r="DN53" s="74">
        <v>0</v>
      </c>
      <c r="DO53" s="74">
        <v>0</v>
      </c>
      <c r="DP53" s="74">
        <v>0</v>
      </c>
    </row>
    <row r="54" spans="1:120" ht="17.25" hidden="1" x14ac:dyDescent="0.3">
      <c r="A54" s="16"/>
      <c r="B54" s="17"/>
      <c r="C54" s="67"/>
      <c r="D54" s="17"/>
      <c r="E54" s="17"/>
      <c r="F54" s="22"/>
      <c r="G54" s="4"/>
      <c r="H54" s="4"/>
      <c r="I54" s="17"/>
      <c r="J54" s="17"/>
      <c r="K54" s="18"/>
      <c r="M54" s="74" t="s">
        <v>192</v>
      </c>
      <c r="N54" s="74" t="s">
        <v>115</v>
      </c>
      <c r="O54" s="74">
        <v>3</v>
      </c>
      <c r="P54" s="74" t="s">
        <v>193</v>
      </c>
      <c r="Q54" s="74" t="s">
        <v>194</v>
      </c>
      <c r="R54" s="74" t="s">
        <v>117</v>
      </c>
      <c r="S54" s="74" t="s">
        <v>118</v>
      </c>
      <c r="T54" s="74" t="s">
        <v>119</v>
      </c>
      <c r="U54" s="74" t="s">
        <v>120</v>
      </c>
      <c r="V54" s="74" t="s">
        <v>121</v>
      </c>
      <c r="W54" s="74">
        <v>167083560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13923630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13923630</v>
      </c>
      <c r="AM54" s="74">
        <v>0</v>
      </c>
      <c r="AN54" s="74">
        <v>0</v>
      </c>
      <c r="AO54" s="74">
        <v>0</v>
      </c>
      <c r="AP54" s="74">
        <v>0</v>
      </c>
      <c r="AQ54" s="74">
        <v>442020000</v>
      </c>
      <c r="AR54" s="74">
        <v>0</v>
      </c>
      <c r="AS54" s="74">
        <v>0</v>
      </c>
      <c r="AT54" s="74">
        <v>0</v>
      </c>
      <c r="AU54" s="74">
        <v>13923630</v>
      </c>
      <c r="AV54" s="74">
        <v>0</v>
      </c>
      <c r="AW54" s="74">
        <v>0</v>
      </c>
      <c r="AX54" s="74">
        <v>0</v>
      </c>
      <c r="AY54" s="74">
        <v>0</v>
      </c>
      <c r="AZ54" s="74" t="s">
        <v>120</v>
      </c>
      <c r="BA54" s="74" t="s">
        <v>120</v>
      </c>
      <c r="BB54" s="74">
        <v>0</v>
      </c>
      <c r="BC54" s="74">
        <v>0</v>
      </c>
      <c r="BD54" s="74">
        <v>0</v>
      </c>
      <c r="BE54" s="74">
        <v>0</v>
      </c>
      <c r="BF54" s="74">
        <v>0</v>
      </c>
      <c r="BG54" s="74" t="s">
        <v>117</v>
      </c>
      <c r="BH54" s="74" t="s">
        <v>117</v>
      </c>
      <c r="BI54" s="74" t="s">
        <v>117</v>
      </c>
      <c r="BJ54" s="74">
        <v>0</v>
      </c>
      <c r="BK54" s="74" t="s">
        <v>117</v>
      </c>
      <c r="BL54" s="74" t="s">
        <v>117</v>
      </c>
      <c r="BM54" s="74">
        <v>0</v>
      </c>
      <c r="BN54" s="74">
        <v>0</v>
      </c>
      <c r="BO54" s="74">
        <v>0</v>
      </c>
      <c r="BP54" s="74">
        <v>0</v>
      </c>
      <c r="BQ54" s="74">
        <v>0</v>
      </c>
      <c r="BR54" s="74">
        <v>0</v>
      </c>
      <c r="BS54" s="74">
        <v>0</v>
      </c>
      <c r="BT54" s="74">
        <v>0</v>
      </c>
      <c r="BU54" s="74">
        <v>0</v>
      </c>
      <c r="BV54" s="74">
        <v>0</v>
      </c>
      <c r="BW54" s="74">
        <v>153159930</v>
      </c>
      <c r="BX54" s="74">
        <v>0</v>
      </c>
      <c r="BY54" s="74">
        <v>0</v>
      </c>
      <c r="BZ54" s="74">
        <v>0</v>
      </c>
      <c r="CA54" s="74">
        <v>0</v>
      </c>
      <c r="CB54" s="74">
        <v>-153159930</v>
      </c>
      <c r="CC54" s="74">
        <v>0</v>
      </c>
      <c r="CD54" s="74">
        <v>442020000</v>
      </c>
      <c r="CE54" s="74">
        <v>0</v>
      </c>
      <c r="CF54" s="74">
        <v>0</v>
      </c>
      <c r="CG54" s="74">
        <v>13923630</v>
      </c>
      <c r="CH54" s="74">
        <v>0</v>
      </c>
      <c r="CI54" s="74">
        <v>0</v>
      </c>
      <c r="CJ54" s="74">
        <v>0</v>
      </c>
      <c r="CK54" s="74">
        <v>0</v>
      </c>
      <c r="CL54" s="74">
        <v>0</v>
      </c>
      <c r="CM54" s="74">
        <v>0</v>
      </c>
      <c r="CN54" s="74">
        <v>0</v>
      </c>
      <c r="CO54" s="74">
        <v>0</v>
      </c>
      <c r="CP54" s="74">
        <v>0</v>
      </c>
      <c r="CQ54" s="74">
        <v>11515455</v>
      </c>
      <c r="CR54" s="74">
        <v>11875500</v>
      </c>
      <c r="CS54" s="74">
        <v>0</v>
      </c>
      <c r="CT54" s="74">
        <v>0</v>
      </c>
      <c r="CU54" s="74">
        <v>1.0666</v>
      </c>
      <c r="CV54" s="74">
        <v>0.86660000000000004</v>
      </c>
      <c r="CW54" s="74">
        <v>1.0666</v>
      </c>
      <c r="CX54" s="74">
        <v>0</v>
      </c>
      <c r="CY54" s="74">
        <v>0</v>
      </c>
      <c r="CZ54" s="74">
        <v>0</v>
      </c>
      <c r="DA54" s="74">
        <v>0</v>
      </c>
      <c r="DB54" s="74">
        <v>0</v>
      </c>
      <c r="DC54" s="74">
        <v>0</v>
      </c>
      <c r="DD54" s="74">
        <v>0</v>
      </c>
      <c r="DE54" s="74">
        <v>0</v>
      </c>
      <c r="DF54" s="74">
        <v>0</v>
      </c>
      <c r="DG54" s="74">
        <v>0</v>
      </c>
      <c r="DH54" s="74">
        <v>0</v>
      </c>
      <c r="DI54" s="74">
        <v>0</v>
      </c>
      <c r="DJ54" s="74">
        <v>0</v>
      </c>
      <c r="DK54" s="74">
        <v>0</v>
      </c>
      <c r="DL54" s="74">
        <v>0</v>
      </c>
      <c r="DM54" s="74" t="s">
        <v>120</v>
      </c>
      <c r="DN54" s="74">
        <v>0</v>
      </c>
      <c r="DO54" s="74">
        <v>0</v>
      </c>
      <c r="DP54" s="74">
        <v>318</v>
      </c>
    </row>
    <row r="55" spans="1:120" s="24" customFormat="1" ht="18" hidden="1" x14ac:dyDescent="0.3">
      <c r="A55" s="16"/>
      <c r="B55" s="2" t="s">
        <v>5</v>
      </c>
      <c r="C55" s="1"/>
      <c r="D55" s="17"/>
      <c r="E55" s="23"/>
      <c r="F55" s="16"/>
      <c r="G55" s="4"/>
      <c r="H55" s="88" t="s">
        <v>20</v>
      </c>
      <c r="I55" s="88"/>
      <c r="J55" s="88"/>
      <c r="K55" s="88"/>
      <c r="M55" s="74" t="s">
        <v>195</v>
      </c>
      <c r="N55" s="74" t="s">
        <v>115</v>
      </c>
      <c r="O55" s="74">
        <v>3</v>
      </c>
      <c r="P55" s="74" t="s">
        <v>196</v>
      </c>
      <c r="Q55" s="74" t="s">
        <v>117</v>
      </c>
      <c r="R55" s="74" t="s">
        <v>117</v>
      </c>
      <c r="S55" s="74" t="s">
        <v>118</v>
      </c>
      <c r="T55" s="74" t="s">
        <v>119</v>
      </c>
      <c r="U55" s="74" t="s">
        <v>120</v>
      </c>
      <c r="V55" s="74" t="s">
        <v>121</v>
      </c>
      <c r="W55" s="74">
        <v>48235950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122850</v>
      </c>
      <c r="AK55" s="74">
        <v>0</v>
      </c>
      <c r="AL55" s="74">
        <v>-122850</v>
      </c>
      <c r="AM55" s="74">
        <v>0</v>
      </c>
      <c r="AN55" s="74">
        <v>0</v>
      </c>
      <c r="AO55" s="74">
        <v>0</v>
      </c>
      <c r="AP55" s="74">
        <v>0</v>
      </c>
      <c r="AQ55" s="74">
        <v>0</v>
      </c>
      <c r="AR55" s="74">
        <v>0</v>
      </c>
      <c r="AS55" s="74">
        <v>0</v>
      </c>
      <c r="AT55" s="74">
        <v>0</v>
      </c>
      <c r="AU55" s="74">
        <v>0</v>
      </c>
      <c r="AV55" s="74">
        <v>0</v>
      </c>
      <c r="AW55" s="74">
        <v>0</v>
      </c>
      <c r="AX55" s="74">
        <v>0</v>
      </c>
      <c r="AY55" s="74">
        <v>0</v>
      </c>
      <c r="AZ55" s="74" t="s">
        <v>120</v>
      </c>
      <c r="BA55" s="74" t="s">
        <v>120</v>
      </c>
      <c r="BB55" s="74">
        <v>0</v>
      </c>
      <c r="BC55" s="74">
        <v>0</v>
      </c>
      <c r="BD55" s="74">
        <v>0</v>
      </c>
      <c r="BE55" s="74">
        <v>0</v>
      </c>
      <c r="BF55" s="74">
        <v>0</v>
      </c>
      <c r="BG55" s="74" t="s">
        <v>117</v>
      </c>
      <c r="BH55" s="74" t="s">
        <v>117</v>
      </c>
      <c r="BI55" s="74" t="s">
        <v>117</v>
      </c>
      <c r="BJ55" s="74">
        <v>0</v>
      </c>
      <c r="BK55" s="74" t="s">
        <v>117</v>
      </c>
      <c r="BL55" s="74" t="s">
        <v>117</v>
      </c>
      <c r="BM55" s="74">
        <v>0</v>
      </c>
      <c r="BN55" s="74">
        <v>0</v>
      </c>
      <c r="BO55" s="74">
        <v>0</v>
      </c>
      <c r="BP55" s="74">
        <v>0</v>
      </c>
      <c r="BQ55" s="74">
        <v>0</v>
      </c>
      <c r="BR55" s="74">
        <v>0</v>
      </c>
      <c r="BS55" s="74">
        <v>0</v>
      </c>
      <c r="BT55" s="74">
        <v>0</v>
      </c>
      <c r="BU55" s="74">
        <v>0</v>
      </c>
      <c r="BV55" s="74">
        <v>0</v>
      </c>
      <c r="BW55" s="74">
        <v>48358800</v>
      </c>
      <c r="BX55" s="74">
        <v>0</v>
      </c>
      <c r="BY55" s="74">
        <v>0</v>
      </c>
      <c r="BZ55" s="74">
        <v>0</v>
      </c>
      <c r="CA55" s="74">
        <v>0</v>
      </c>
      <c r="CB55" s="74">
        <v>-48358800</v>
      </c>
      <c r="CC55" s="74">
        <v>0</v>
      </c>
      <c r="CD55" s="74">
        <v>0</v>
      </c>
      <c r="CE55" s="74">
        <v>0</v>
      </c>
      <c r="CF55" s="74">
        <v>0</v>
      </c>
      <c r="CG55" s="74">
        <v>0</v>
      </c>
      <c r="CH55" s="74">
        <v>0</v>
      </c>
      <c r="CI55" s="74">
        <v>0</v>
      </c>
      <c r="CJ55" s="74">
        <v>0</v>
      </c>
      <c r="CK55" s="74">
        <v>0</v>
      </c>
      <c r="CL55" s="74">
        <v>0</v>
      </c>
      <c r="CM55" s="74">
        <v>0</v>
      </c>
      <c r="CN55" s="74">
        <v>0</v>
      </c>
      <c r="CO55" s="74">
        <v>0</v>
      </c>
      <c r="CP55" s="74">
        <v>0</v>
      </c>
      <c r="CQ55" s="74">
        <v>0</v>
      </c>
      <c r="CR55" s="74">
        <v>14250600</v>
      </c>
      <c r="CS55" s="74">
        <v>0</v>
      </c>
      <c r="CT55" s="74">
        <v>0</v>
      </c>
      <c r="CU55" s="74">
        <v>1.0666</v>
      </c>
      <c r="CV55" s="74">
        <v>0.86660000000000004</v>
      </c>
      <c r="CW55" s="74">
        <v>1.0666</v>
      </c>
      <c r="CX55" s="74">
        <v>0</v>
      </c>
      <c r="CY55" s="74">
        <v>0</v>
      </c>
      <c r="CZ55" s="74">
        <v>0</v>
      </c>
      <c r="DA55" s="74">
        <v>0</v>
      </c>
      <c r="DB55" s="74">
        <v>0</v>
      </c>
      <c r="DC55" s="74">
        <v>0</v>
      </c>
      <c r="DD55" s="74">
        <v>0</v>
      </c>
      <c r="DE55" s="74">
        <v>0</v>
      </c>
      <c r="DF55" s="74">
        <v>0</v>
      </c>
      <c r="DG55" s="74">
        <v>0</v>
      </c>
      <c r="DH55" s="74">
        <v>0</v>
      </c>
      <c r="DI55" s="74">
        <v>0</v>
      </c>
      <c r="DJ55" s="74">
        <v>0</v>
      </c>
      <c r="DK55" s="74">
        <v>0</v>
      </c>
      <c r="DL55" s="74">
        <v>0</v>
      </c>
      <c r="DM55" s="74" t="s">
        <v>120</v>
      </c>
      <c r="DN55" s="74">
        <v>0</v>
      </c>
      <c r="DO55" s="74">
        <v>0</v>
      </c>
      <c r="DP55" s="74">
        <v>0</v>
      </c>
    </row>
    <row r="56" spans="1:120" s="24" customFormat="1" ht="18" hidden="1" x14ac:dyDescent="0.3">
      <c r="A56" s="16"/>
      <c r="B56" s="28"/>
      <c r="C56" s="1"/>
      <c r="D56" s="17"/>
      <c r="E56" s="23"/>
      <c r="G56" s="4"/>
      <c r="H56" s="4"/>
      <c r="I56" s="2"/>
      <c r="J56" s="16"/>
      <c r="K56" s="18"/>
      <c r="L56" s="66"/>
      <c r="M56" s="74" t="s">
        <v>197</v>
      </c>
      <c r="N56" s="74" t="s">
        <v>115</v>
      </c>
      <c r="O56" s="74">
        <v>3</v>
      </c>
      <c r="P56" s="74" t="s">
        <v>198</v>
      </c>
      <c r="Q56" s="74" t="s">
        <v>117</v>
      </c>
      <c r="R56" s="74" t="s">
        <v>117</v>
      </c>
      <c r="S56" s="74" t="s">
        <v>118</v>
      </c>
      <c r="T56" s="74" t="s">
        <v>117</v>
      </c>
      <c r="U56" s="74" t="s">
        <v>120</v>
      </c>
      <c r="V56" s="74" t="s">
        <v>121</v>
      </c>
      <c r="W56" s="74">
        <v>66840165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0</v>
      </c>
      <c r="AQ56" s="74">
        <v>0</v>
      </c>
      <c r="AR56" s="74">
        <v>0</v>
      </c>
      <c r="AS56" s="74">
        <v>0</v>
      </c>
      <c r="AT56" s="74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 t="s">
        <v>120</v>
      </c>
      <c r="BA56" s="74" t="s">
        <v>120</v>
      </c>
      <c r="BB56" s="74">
        <v>0</v>
      </c>
      <c r="BC56" s="74">
        <v>0</v>
      </c>
      <c r="BD56" s="74">
        <v>0</v>
      </c>
      <c r="BE56" s="74">
        <v>0</v>
      </c>
      <c r="BF56" s="74">
        <v>0</v>
      </c>
      <c r="BG56" s="74" t="s">
        <v>117</v>
      </c>
      <c r="BH56" s="74" t="s">
        <v>117</v>
      </c>
      <c r="BI56" s="74" t="s">
        <v>117</v>
      </c>
      <c r="BJ56" s="74">
        <v>0</v>
      </c>
      <c r="BK56" s="74" t="s">
        <v>117</v>
      </c>
      <c r="BL56" s="74" t="s">
        <v>117</v>
      </c>
      <c r="BM56" s="74">
        <v>0</v>
      </c>
      <c r="BN56" s="74">
        <v>0</v>
      </c>
      <c r="BO56" s="74">
        <v>0</v>
      </c>
      <c r="BP56" s="74">
        <v>0</v>
      </c>
      <c r="BQ56" s="74">
        <v>0</v>
      </c>
      <c r="BR56" s="74">
        <v>0</v>
      </c>
      <c r="BS56" s="74">
        <v>0</v>
      </c>
      <c r="BT56" s="74">
        <v>0</v>
      </c>
      <c r="BU56" s="74">
        <v>0</v>
      </c>
      <c r="BV56" s="74">
        <v>0</v>
      </c>
      <c r="BW56" s="74">
        <v>66840165</v>
      </c>
      <c r="BX56" s="74">
        <v>0</v>
      </c>
      <c r="BY56" s="74">
        <v>0</v>
      </c>
      <c r="BZ56" s="74">
        <v>0</v>
      </c>
      <c r="CA56" s="74">
        <v>0</v>
      </c>
      <c r="CB56" s="74">
        <v>-66840165</v>
      </c>
      <c r="CC56" s="74">
        <v>0</v>
      </c>
      <c r="CD56" s="74">
        <v>0</v>
      </c>
      <c r="CE56" s="74">
        <v>0</v>
      </c>
      <c r="CF56" s="74">
        <v>0</v>
      </c>
      <c r="CG56" s="74">
        <v>0</v>
      </c>
      <c r="CH56" s="74">
        <v>0</v>
      </c>
      <c r="CI56" s="74">
        <v>0</v>
      </c>
      <c r="CJ56" s="74">
        <v>0</v>
      </c>
      <c r="CK56" s="74">
        <v>0</v>
      </c>
      <c r="CL56" s="74">
        <v>0</v>
      </c>
      <c r="CM56" s="74">
        <v>0</v>
      </c>
      <c r="CN56" s="74">
        <v>0</v>
      </c>
      <c r="CO56" s="74">
        <v>0</v>
      </c>
      <c r="CP56" s="74">
        <v>0</v>
      </c>
      <c r="CQ56" s="74">
        <v>0</v>
      </c>
      <c r="CR56" s="74">
        <v>15721965</v>
      </c>
      <c r="CS56" s="74">
        <v>0</v>
      </c>
      <c r="CT56" s="74">
        <v>0</v>
      </c>
      <c r="CU56" s="74">
        <v>1.0666</v>
      </c>
      <c r="CV56" s="74">
        <v>0.86660000000000004</v>
      </c>
      <c r="CW56" s="74">
        <v>1.0666</v>
      </c>
      <c r="CX56" s="74">
        <v>0</v>
      </c>
      <c r="CY56" s="74">
        <v>0</v>
      </c>
      <c r="CZ56" s="74">
        <v>0</v>
      </c>
      <c r="DA56" s="74">
        <v>0</v>
      </c>
      <c r="DB56" s="74">
        <v>0</v>
      </c>
      <c r="DC56" s="74">
        <v>0</v>
      </c>
      <c r="DD56" s="74">
        <v>0</v>
      </c>
      <c r="DE56" s="74">
        <v>0</v>
      </c>
      <c r="DF56" s="74">
        <v>0</v>
      </c>
      <c r="DG56" s="74">
        <v>0</v>
      </c>
      <c r="DH56" s="74">
        <v>0</v>
      </c>
      <c r="DI56" s="74">
        <v>0</v>
      </c>
      <c r="DJ56" s="74">
        <v>0</v>
      </c>
      <c r="DK56" s="74">
        <v>0</v>
      </c>
      <c r="DL56" s="74">
        <v>0</v>
      </c>
      <c r="DM56" s="74" t="s">
        <v>120</v>
      </c>
      <c r="DN56" s="74">
        <v>0</v>
      </c>
      <c r="DO56" s="74">
        <v>0</v>
      </c>
      <c r="DP56" s="74">
        <v>0</v>
      </c>
    </row>
    <row r="57" spans="1:120" hidden="1" x14ac:dyDescent="0.25">
      <c r="J57" s="47"/>
    </row>
    <row r="58" spans="1:120" hidden="1" x14ac:dyDescent="0.25">
      <c r="D58" s="56"/>
      <c r="F58" s="47"/>
      <c r="J58" s="47"/>
      <c r="K58" s="51"/>
    </row>
    <row r="59" spans="1:120" x14ac:dyDescent="0.25">
      <c r="C59" s="47"/>
      <c r="D59" s="56"/>
      <c r="J59" s="47"/>
      <c r="K59" s="5"/>
      <c r="L59" s="54"/>
    </row>
    <row r="62" spans="1:120" x14ac:dyDescent="0.25">
      <c r="E62" s="47"/>
    </row>
    <row r="68" spans="10:10" x14ac:dyDescent="0.25">
      <c r="J68" s="47"/>
    </row>
  </sheetData>
  <mergeCells count="12">
    <mergeCell ref="C3:G3"/>
    <mergeCell ref="A7:A9"/>
    <mergeCell ref="B7:B9"/>
    <mergeCell ref="C7:C9"/>
    <mergeCell ref="D7:D9"/>
    <mergeCell ref="E7:E9"/>
    <mergeCell ref="F7:J7"/>
    <mergeCell ref="K7:K9"/>
    <mergeCell ref="L7:L9"/>
    <mergeCell ref="F8:I8"/>
    <mergeCell ref="J8:J9"/>
    <mergeCell ref="H55:K55"/>
  </mergeCells>
  <printOptions horizontalCentered="1"/>
  <pageMargins left="0.56999999999999995" right="0.2" top="0.23" bottom="0.25" header="0.3" footer="0.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8"/>
  <sheetViews>
    <sheetView topLeftCell="A7" zoomScale="115" zoomScaleNormal="115" workbookViewId="0">
      <pane xSplit="3" ySplit="3" topLeftCell="D40" activePane="bottomRight" state="frozen"/>
      <selection activeCell="A7" sqref="A7"/>
      <selection pane="topRight" activeCell="D7" sqref="D7"/>
      <selection pane="bottomLeft" activeCell="A10" sqref="A10"/>
      <selection pane="bottomRight" activeCell="F16" sqref="F16:F19"/>
    </sheetView>
  </sheetViews>
  <sheetFormatPr defaultRowHeight="15" x14ac:dyDescent="0.25"/>
  <cols>
    <col min="1" max="1" width="5.5703125" customWidth="1"/>
    <col min="2" max="2" width="27.85546875" customWidth="1"/>
    <col min="3" max="3" width="9.5703125" customWidth="1"/>
    <col min="4" max="4" width="10.5703125" customWidth="1"/>
    <col min="5" max="5" width="9.7109375" customWidth="1"/>
    <col min="6" max="6" width="9.28515625" customWidth="1"/>
    <col min="7" max="7" width="9.7109375" customWidth="1"/>
    <col min="8" max="8" width="9.42578125" customWidth="1"/>
    <col min="9" max="9" width="9.28515625" customWidth="1"/>
    <col min="10" max="10" width="8.140625" customWidth="1"/>
    <col min="11" max="11" width="11.28515625" style="3" customWidth="1"/>
    <col min="12" max="12" width="9.5703125" customWidth="1"/>
    <col min="13" max="13" width="9" customWidth="1"/>
    <col min="14" max="15" width="8.85546875" customWidth="1"/>
    <col min="17" max="17" width="10.140625" customWidth="1"/>
    <col min="18" max="18" width="13.28515625" customWidth="1"/>
    <col min="264" max="264" width="5.5703125" customWidth="1"/>
    <col min="265" max="265" width="44.42578125" customWidth="1"/>
    <col min="268" max="268" width="11.140625" customWidth="1"/>
    <col min="269" max="269" width="9" customWidth="1"/>
    <col min="270" max="271" width="8.85546875" customWidth="1"/>
    <col min="273" max="273" width="10.140625" customWidth="1"/>
    <col min="274" max="274" width="13.28515625" customWidth="1"/>
    <col min="520" max="520" width="5.5703125" customWidth="1"/>
    <col min="521" max="521" width="44.42578125" customWidth="1"/>
    <col min="524" max="524" width="11.140625" customWidth="1"/>
    <col min="525" max="525" width="9" customWidth="1"/>
    <col min="526" max="527" width="8.85546875" customWidth="1"/>
    <col min="529" max="529" width="10.140625" customWidth="1"/>
    <col min="530" max="530" width="13.28515625" customWidth="1"/>
    <col min="776" max="776" width="5.5703125" customWidth="1"/>
    <col min="777" max="777" width="44.42578125" customWidth="1"/>
    <col min="780" max="780" width="11.140625" customWidth="1"/>
    <col min="781" max="781" width="9" customWidth="1"/>
    <col min="782" max="783" width="8.85546875" customWidth="1"/>
    <col min="785" max="785" width="10.140625" customWidth="1"/>
    <col min="786" max="786" width="13.28515625" customWidth="1"/>
    <col min="1032" max="1032" width="5.5703125" customWidth="1"/>
    <col min="1033" max="1033" width="44.42578125" customWidth="1"/>
    <col min="1036" max="1036" width="11.140625" customWidth="1"/>
    <col min="1037" max="1037" width="9" customWidth="1"/>
    <col min="1038" max="1039" width="8.85546875" customWidth="1"/>
    <col min="1041" max="1041" width="10.140625" customWidth="1"/>
    <col min="1042" max="1042" width="13.28515625" customWidth="1"/>
    <col min="1288" max="1288" width="5.5703125" customWidth="1"/>
    <col min="1289" max="1289" width="44.42578125" customWidth="1"/>
    <col min="1292" max="1292" width="11.140625" customWidth="1"/>
    <col min="1293" max="1293" width="9" customWidth="1"/>
    <col min="1294" max="1295" width="8.85546875" customWidth="1"/>
    <col min="1297" max="1297" width="10.140625" customWidth="1"/>
    <col min="1298" max="1298" width="13.28515625" customWidth="1"/>
    <col min="1544" max="1544" width="5.5703125" customWidth="1"/>
    <col min="1545" max="1545" width="44.42578125" customWidth="1"/>
    <col min="1548" max="1548" width="11.140625" customWidth="1"/>
    <col min="1549" max="1549" width="9" customWidth="1"/>
    <col min="1550" max="1551" width="8.85546875" customWidth="1"/>
    <col min="1553" max="1553" width="10.140625" customWidth="1"/>
    <col min="1554" max="1554" width="13.28515625" customWidth="1"/>
    <col min="1800" max="1800" width="5.5703125" customWidth="1"/>
    <col min="1801" max="1801" width="44.42578125" customWidth="1"/>
    <col min="1804" max="1804" width="11.140625" customWidth="1"/>
    <col min="1805" max="1805" width="9" customWidth="1"/>
    <col min="1806" max="1807" width="8.85546875" customWidth="1"/>
    <col min="1809" max="1809" width="10.140625" customWidth="1"/>
    <col min="1810" max="1810" width="13.28515625" customWidth="1"/>
    <col min="2056" max="2056" width="5.5703125" customWidth="1"/>
    <col min="2057" max="2057" width="44.42578125" customWidth="1"/>
    <col min="2060" max="2060" width="11.140625" customWidth="1"/>
    <col min="2061" max="2061" width="9" customWidth="1"/>
    <col min="2062" max="2063" width="8.85546875" customWidth="1"/>
    <col min="2065" max="2065" width="10.140625" customWidth="1"/>
    <col min="2066" max="2066" width="13.28515625" customWidth="1"/>
    <col min="2312" max="2312" width="5.5703125" customWidth="1"/>
    <col min="2313" max="2313" width="44.42578125" customWidth="1"/>
    <col min="2316" max="2316" width="11.140625" customWidth="1"/>
    <col min="2317" max="2317" width="9" customWidth="1"/>
    <col min="2318" max="2319" width="8.85546875" customWidth="1"/>
    <col min="2321" max="2321" width="10.140625" customWidth="1"/>
    <col min="2322" max="2322" width="13.28515625" customWidth="1"/>
    <col min="2568" max="2568" width="5.5703125" customWidth="1"/>
    <col min="2569" max="2569" width="44.42578125" customWidth="1"/>
    <col min="2572" max="2572" width="11.140625" customWidth="1"/>
    <col min="2573" max="2573" width="9" customWidth="1"/>
    <col min="2574" max="2575" width="8.85546875" customWidth="1"/>
    <col min="2577" max="2577" width="10.140625" customWidth="1"/>
    <col min="2578" max="2578" width="13.28515625" customWidth="1"/>
    <col min="2824" max="2824" width="5.5703125" customWidth="1"/>
    <col min="2825" max="2825" width="44.42578125" customWidth="1"/>
    <col min="2828" max="2828" width="11.140625" customWidth="1"/>
    <col min="2829" max="2829" width="9" customWidth="1"/>
    <col min="2830" max="2831" width="8.85546875" customWidth="1"/>
    <col min="2833" max="2833" width="10.140625" customWidth="1"/>
    <col min="2834" max="2834" width="13.28515625" customWidth="1"/>
    <col min="3080" max="3080" width="5.5703125" customWidth="1"/>
    <col min="3081" max="3081" width="44.42578125" customWidth="1"/>
    <col min="3084" max="3084" width="11.140625" customWidth="1"/>
    <col min="3085" max="3085" width="9" customWidth="1"/>
    <col min="3086" max="3087" width="8.85546875" customWidth="1"/>
    <col min="3089" max="3089" width="10.140625" customWidth="1"/>
    <col min="3090" max="3090" width="13.28515625" customWidth="1"/>
    <col min="3336" max="3336" width="5.5703125" customWidth="1"/>
    <col min="3337" max="3337" width="44.42578125" customWidth="1"/>
    <col min="3340" max="3340" width="11.140625" customWidth="1"/>
    <col min="3341" max="3341" width="9" customWidth="1"/>
    <col min="3342" max="3343" width="8.85546875" customWidth="1"/>
    <col min="3345" max="3345" width="10.140625" customWidth="1"/>
    <col min="3346" max="3346" width="13.28515625" customWidth="1"/>
    <col min="3592" max="3592" width="5.5703125" customWidth="1"/>
    <col min="3593" max="3593" width="44.42578125" customWidth="1"/>
    <col min="3596" max="3596" width="11.140625" customWidth="1"/>
    <col min="3597" max="3597" width="9" customWidth="1"/>
    <col min="3598" max="3599" width="8.85546875" customWidth="1"/>
    <col min="3601" max="3601" width="10.140625" customWidth="1"/>
    <col min="3602" max="3602" width="13.28515625" customWidth="1"/>
    <col min="3848" max="3848" width="5.5703125" customWidth="1"/>
    <col min="3849" max="3849" width="44.42578125" customWidth="1"/>
    <col min="3852" max="3852" width="11.140625" customWidth="1"/>
    <col min="3853" max="3853" width="9" customWidth="1"/>
    <col min="3854" max="3855" width="8.85546875" customWidth="1"/>
    <col min="3857" max="3857" width="10.140625" customWidth="1"/>
    <col min="3858" max="3858" width="13.28515625" customWidth="1"/>
    <col min="4104" max="4104" width="5.5703125" customWidth="1"/>
    <col min="4105" max="4105" width="44.42578125" customWidth="1"/>
    <col min="4108" max="4108" width="11.140625" customWidth="1"/>
    <col min="4109" max="4109" width="9" customWidth="1"/>
    <col min="4110" max="4111" width="8.85546875" customWidth="1"/>
    <col min="4113" max="4113" width="10.140625" customWidth="1"/>
    <col min="4114" max="4114" width="13.28515625" customWidth="1"/>
    <col min="4360" max="4360" width="5.5703125" customWidth="1"/>
    <col min="4361" max="4361" width="44.42578125" customWidth="1"/>
    <col min="4364" max="4364" width="11.140625" customWidth="1"/>
    <col min="4365" max="4365" width="9" customWidth="1"/>
    <col min="4366" max="4367" width="8.85546875" customWidth="1"/>
    <col min="4369" max="4369" width="10.140625" customWidth="1"/>
    <col min="4370" max="4370" width="13.28515625" customWidth="1"/>
    <col min="4616" max="4616" width="5.5703125" customWidth="1"/>
    <col min="4617" max="4617" width="44.42578125" customWidth="1"/>
    <col min="4620" max="4620" width="11.140625" customWidth="1"/>
    <col min="4621" max="4621" width="9" customWidth="1"/>
    <col min="4622" max="4623" width="8.85546875" customWidth="1"/>
    <col min="4625" max="4625" width="10.140625" customWidth="1"/>
    <col min="4626" max="4626" width="13.28515625" customWidth="1"/>
    <col min="4872" max="4872" width="5.5703125" customWidth="1"/>
    <col min="4873" max="4873" width="44.42578125" customWidth="1"/>
    <col min="4876" max="4876" width="11.140625" customWidth="1"/>
    <col min="4877" max="4877" width="9" customWidth="1"/>
    <col min="4878" max="4879" width="8.85546875" customWidth="1"/>
    <col min="4881" max="4881" width="10.140625" customWidth="1"/>
    <col min="4882" max="4882" width="13.28515625" customWidth="1"/>
    <col min="5128" max="5128" width="5.5703125" customWidth="1"/>
    <col min="5129" max="5129" width="44.42578125" customWidth="1"/>
    <col min="5132" max="5132" width="11.140625" customWidth="1"/>
    <col min="5133" max="5133" width="9" customWidth="1"/>
    <col min="5134" max="5135" width="8.85546875" customWidth="1"/>
    <col min="5137" max="5137" width="10.140625" customWidth="1"/>
    <col min="5138" max="5138" width="13.28515625" customWidth="1"/>
    <col min="5384" max="5384" width="5.5703125" customWidth="1"/>
    <col min="5385" max="5385" width="44.42578125" customWidth="1"/>
    <col min="5388" max="5388" width="11.140625" customWidth="1"/>
    <col min="5389" max="5389" width="9" customWidth="1"/>
    <col min="5390" max="5391" width="8.85546875" customWidth="1"/>
    <col min="5393" max="5393" width="10.140625" customWidth="1"/>
    <col min="5394" max="5394" width="13.28515625" customWidth="1"/>
    <col min="5640" max="5640" width="5.5703125" customWidth="1"/>
    <col min="5641" max="5641" width="44.42578125" customWidth="1"/>
    <col min="5644" max="5644" width="11.140625" customWidth="1"/>
    <col min="5645" max="5645" width="9" customWidth="1"/>
    <col min="5646" max="5647" width="8.85546875" customWidth="1"/>
    <col min="5649" max="5649" width="10.140625" customWidth="1"/>
    <col min="5650" max="5650" width="13.28515625" customWidth="1"/>
    <col min="5896" max="5896" width="5.5703125" customWidth="1"/>
    <col min="5897" max="5897" width="44.42578125" customWidth="1"/>
    <col min="5900" max="5900" width="11.140625" customWidth="1"/>
    <col min="5901" max="5901" width="9" customWidth="1"/>
    <col min="5902" max="5903" width="8.85546875" customWidth="1"/>
    <col min="5905" max="5905" width="10.140625" customWidth="1"/>
    <col min="5906" max="5906" width="13.28515625" customWidth="1"/>
    <col min="6152" max="6152" width="5.5703125" customWidth="1"/>
    <col min="6153" max="6153" width="44.42578125" customWidth="1"/>
    <col min="6156" max="6156" width="11.140625" customWidth="1"/>
    <col min="6157" max="6157" width="9" customWidth="1"/>
    <col min="6158" max="6159" width="8.85546875" customWidth="1"/>
    <col min="6161" max="6161" width="10.140625" customWidth="1"/>
    <col min="6162" max="6162" width="13.28515625" customWidth="1"/>
    <col min="6408" max="6408" width="5.5703125" customWidth="1"/>
    <col min="6409" max="6409" width="44.42578125" customWidth="1"/>
    <col min="6412" max="6412" width="11.140625" customWidth="1"/>
    <col min="6413" max="6413" width="9" customWidth="1"/>
    <col min="6414" max="6415" width="8.85546875" customWidth="1"/>
    <col min="6417" max="6417" width="10.140625" customWidth="1"/>
    <col min="6418" max="6418" width="13.28515625" customWidth="1"/>
    <col min="6664" max="6664" width="5.5703125" customWidth="1"/>
    <col min="6665" max="6665" width="44.42578125" customWidth="1"/>
    <col min="6668" max="6668" width="11.140625" customWidth="1"/>
    <col min="6669" max="6669" width="9" customWidth="1"/>
    <col min="6670" max="6671" width="8.85546875" customWidth="1"/>
    <col min="6673" max="6673" width="10.140625" customWidth="1"/>
    <col min="6674" max="6674" width="13.28515625" customWidth="1"/>
    <col min="6920" max="6920" width="5.5703125" customWidth="1"/>
    <col min="6921" max="6921" width="44.42578125" customWidth="1"/>
    <col min="6924" max="6924" width="11.140625" customWidth="1"/>
    <col min="6925" max="6925" width="9" customWidth="1"/>
    <col min="6926" max="6927" width="8.85546875" customWidth="1"/>
    <col min="6929" max="6929" width="10.140625" customWidth="1"/>
    <col min="6930" max="6930" width="13.28515625" customWidth="1"/>
    <col min="7176" max="7176" width="5.5703125" customWidth="1"/>
    <col min="7177" max="7177" width="44.42578125" customWidth="1"/>
    <col min="7180" max="7180" width="11.140625" customWidth="1"/>
    <col min="7181" max="7181" width="9" customWidth="1"/>
    <col min="7182" max="7183" width="8.85546875" customWidth="1"/>
    <col min="7185" max="7185" width="10.140625" customWidth="1"/>
    <col min="7186" max="7186" width="13.28515625" customWidth="1"/>
    <col min="7432" max="7432" width="5.5703125" customWidth="1"/>
    <col min="7433" max="7433" width="44.42578125" customWidth="1"/>
    <col min="7436" max="7436" width="11.140625" customWidth="1"/>
    <col min="7437" max="7437" width="9" customWidth="1"/>
    <col min="7438" max="7439" width="8.85546875" customWidth="1"/>
    <col min="7441" max="7441" width="10.140625" customWidth="1"/>
    <col min="7442" max="7442" width="13.28515625" customWidth="1"/>
    <col min="7688" max="7688" width="5.5703125" customWidth="1"/>
    <col min="7689" max="7689" width="44.42578125" customWidth="1"/>
    <col min="7692" max="7692" width="11.140625" customWidth="1"/>
    <col min="7693" max="7693" width="9" customWidth="1"/>
    <col min="7694" max="7695" width="8.85546875" customWidth="1"/>
    <col min="7697" max="7697" width="10.140625" customWidth="1"/>
    <col min="7698" max="7698" width="13.28515625" customWidth="1"/>
    <col min="7944" max="7944" width="5.5703125" customWidth="1"/>
    <col min="7945" max="7945" width="44.42578125" customWidth="1"/>
    <col min="7948" max="7948" width="11.140625" customWidth="1"/>
    <col min="7949" max="7949" width="9" customWidth="1"/>
    <col min="7950" max="7951" width="8.85546875" customWidth="1"/>
    <col min="7953" max="7953" width="10.140625" customWidth="1"/>
    <col min="7954" max="7954" width="13.28515625" customWidth="1"/>
    <col min="8200" max="8200" width="5.5703125" customWidth="1"/>
    <col min="8201" max="8201" width="44.42578125" customWidth="1"/>
    <col min="8204" max="8204" width="11.140625" customWidth="1"/>
    <col min="8205" max="8205" width="9" customWidth="1"/>
    <col min="8206" max="8207" width="8.85546875" customWidth="1"/>
    <col min="8209" max="8209" width="10.140625" customWidth="1"/>
    <col min="8210" max="8210" width="13.28515625" customWidth="1"/>
    <col min="8456" max="8456" width="5.5703125" customWidth="1"/>
    <col min="8457" max="8457" width="44.42578125" customWidth="1"/>
    <col min="8460" max="8460" width="11.140625" customWidth="1"/>
    <col min="8461" max="8461" width="9" customWidth="1"/>
    <col min="8462" max="8463" width="8.85546875" customWidth="1"/>
    <col min="8465" max="8465" width="10.140625" customWidth="1"/>
    <col min="8466" max="8466" width="13.28515625" customWidth="1"/>
    <col min="8712" max="8712" width="5.5703125" customWidth="1"/>
    <col min="8713" max="8713" width="44.42578125" customWidth="1"/>
    <col min="8716" max="8716" width="11.140625" customWidth="1"/>
    <col min="8717" max="8717" width="9" customWidth="1"/>
    <col min="8718" max="8719" width="8.85546875" customWidth="1"/>
    <col min="8721" max="8721" width="10.140625" customWidth="1"/>
    <col min="8722" max="8722" width="13.28515625" customWidth="1"/>
    <col min="8968" max="8968" width="5.5703125" customWidth="1"/>
    <col min="8969" max="8969" width="44.42578125" customWidth="1"/>
    <col min="8972" max="8972" width="11.140625" customWidth="1"/>
    <col min="8973" max="8973" width="9" customWidth="1"/>
    <col min="8974" max="8975" width="8.85546875" customWidth="1"/>
    <col min="8977" max="8977" width="10.140625" customWidth="1"/>
    <col min="8978" max="8978" width="13.28515625" customWidth="1"/>
    <col min="9224" max="9224" width="5.5703125" customWidth="1"/>
    <col min="9225" max="9225" width="44.42578125" customWidth="1"/>
    <col min="9228" max="9228" width="11.140625" customWidth="1"/>
    <col min="9229" max="9229" width="9" customWidth="1"/>
    <col min="9230" max="9231" width="8.85546875" customWidth="1"/>
    <col min="9233" max="9233" width="10.140625" customWidth="1"/>
    <col min="9234" max="9234" width="13.28515625" customWidth="1"/>
    <col min="9480" max="9480" width="5.5703125" customWidth="1"/>
    <col min="9481" max="9481" width="44.42578125" customWidth="1"/>
    <col min="9484" max="9484" width="11.140625" customWidth="1"/>
    <col min="9485" max="9485" width="9" customWidth="1"/>
    <col min="9486" max="9487" width="8.85546875" customWidth="1"/>
    <col min="9489" max="9489" width="10.140625" customWidth="1"/>
    <col min="9490" max="9490" width="13.28515625" customWidth="1"/>
    <col min="9736" max="9736" width="5.5703125" customWidth="1"/>
    <col min="9737" max="9737" width="44.42578125" customWidth="1"/>
    <col min="9740" max="9740" width="11.140625" customWidth="1"/>
    <col min="9741" max="9741" width="9" customWidth="1"/>
    <col min="9742" max="9743" width="8.85546875" customWidth="1"/>
    <col min="9745" max="9745" width="10.140625" customWidth="1"/>
    <col min="9746" max="9746" width="13.28515625" customWidth="1"/>
    <col min="9992" max="9992" width="5.5703125" customWidth="1"/>
    <col min="9993" max="9993" width="44.42578125" customWidth="1"/>
    <col min="9996" max="9996" width="11.140625" customWidth="1"/>
    <col min="9997" max="9997" width="9" customWidth="1"/>
    <col min="9998" max="9999" width="8.85546875" customWidth="1"/>
    <col min="10001" max="10001" width="10.140625" customWidth="1"/>
    <col min="10002" max="10002" width="13.28515625" customWidth="1"/>
    <col min="10248" max="10248" width="5.5703125" customWidth="1"/>
    <col min="10249" max="10249" width="44.42578125" customWidth="1"/>
    <col min="10252" max="10252" width="11.140625" customWidth="1"/>
    <col min="10253" max="10253" width="9" customWidth="1"/>
    <col min="10254" max="10255" width="8.85546875" customWidth="1"/>
    <col min="10257" max="10257" width="10.140625" customWidth="1"/>
    <col min="10258" max="10258" width="13.28515625" customWidth="1"/>
    <col min="10504" max="10504" width="5.5703125" customWidth="1"/>
    <col min="10505" max="10505" width="44.42578125" customWidth="1"/>
    <col min="10508" max="10508" width="11.140625" customWidth="1"/>
    <col min="10509" max="10509" width="9" customWidth="1"/>
    <col min="10510" max="10511" width="8.85546875" customWidth="1"/>
    <col min="10513" max="10513" width="10.140625" customWidth="1"/>
    <col min="10514" max="10514" width="13.28515625" customWidth="1"/>
    <col min="10760" max="10760" width="5.5703125" customWidth="1"/>
    <col min="10761" max="10761" width="44.42578125" customWidth="1"/>
    <col min="10764" max="10764" width="11.140625" customWidth="1"/>
    <col min="10765" max="10765" width="9" customWidth="1"/>
    <col min="10766" max="10767" width="8.85546875" customWidth="1"/>
    <col min="10769" max="10769" width="10.140625" customWidth="1"/>
    <col min="10770" max="10770" width="13.28515625" customWidth="1"/>
    <col min="11016" max="11016" width="5.5703125" customWidth="1"/>
    <col min="11017" max="11017" width="44.42578125" customWidth="1"/>
    <col min="11020" max="11020" width="11.140625" customWidth="1"/>
    <col min="11021" max="11021" width="9" customWidth="1"/>
    <col min="11022" max="11023" width="8.85546875" customWidth="1"/>
    <col min="11025" max="11025" width="10.140625" customWidth="1"/>
    <col min="11026" max="11026" width="13.28515625" customWidth="1"/>
    <col min="11272" max="11272" width="5.5703125" customWidth="1"/>
    <col min="11273" max="11273" width="44.42578125" customWidth="1"/>
    <col min="11276" max="11276" width="11.140625" customWidth="1"/>
    <col min="11277" max="11277" width="9" customWidth="1"/>
    <col min="11278" max="11279" width="8.85546875" customWidth="1"/>
    <col min="11281" max="11281" width="10.140625" customWidth="1"/>
    <col min="11282" max="11282" width="13.28515625" customWidth="1"/>
    <col min="11528" max="11528" width="5.5703125" customWidth="1"/>
    <col min="11529" max="11529" width="44.42578125" customWidth="1"/>
    <col min="11532" max="11532" width="11.140625" customWidth="1"/>
    <col min="11533" max="11533" width="9" customWidth="1"/>
    <col min="11534" max="11535" width="8.85546875" customWidth="1"/>
    <col min="11537" max="11537" width="10.140625" customWidth="1"/>
    <col min="11538" max="11538" width="13.28515625" customWidth="1"/>
    <col min="11784" max="11784" width="5.5703125" customWidth="1"/>
    <col min="11785" max="11785" width="44.42578125" customWidth="1"/>
    <col min="11788" max="11788" width="11.140625" customWidth="1"/>
    <col min="11789" max="11789" width="9" customWidth="1"/>
    <col min="11790" max="11791" width="8.85546875" customWidth="1"/>
    <col min="11793" max="11793" width="10.140625" customWidth="1"/>
    <col min="11794" max="11794" width="13.28515625" customWidth="1"/>
    <col min="12040" max="12040" width="5.5703125" customWidth="1"/>
    <col min="12041" max="12041" width="44.42578125" customWidth="1"/>
    <col min="12044" max="12044" width="11.140625" customWidth="1"/>
    <col min="12045" max="12045" width="9" customWidth="1"/>
    <col min="12046" max="12047" width="8.85546875" customWidth="1"/>
    <col min="12049" max="12049" width="10.140625" customWidth="1"/>
    <col min="12050" max="12050" width="13.28515625" customWidth="1"/>
    <col min="12296" max="12296" width="5.5703125" customWidth="1"/>
    <col min="12297" max="12297" width="44.42578125" customWidth="1"/>
    <col min="12300" max="12300" width="11.140625" customWidth="1"/>
    <col min="12301" max="12301" width="9" customWidth="1"/>
    <col min="12302" max="12303" width="8.85546875" customWidth="1"/>
    <col min="12305" max="12305" width="10.140625" customWidth="1"/>
    <col min="12306" max="12306" width="13.28515625" customWidth="1"/>
    <col min="12552" max="12552" width="5.5703125" customWidth="1"/>
    <col min="12553" max="12553" width="44.42578125" customWidth="1"/>
    <col min="12556" max="12556" width="11.140625" customWidth="1"/>
    <col min="12557" max="12557" width="9" customWidth="1"/>
    <col min="12558" max="12559" width="8.85546875" customWidth="1"/>
    <col min="12561" max="12561" width="10.140625" customWidth="1"/>
    <col min="12562" max="12562" width="13.28515625" customWidth="1"/>
    <col min="12808" max="12808" width="5.5703125" customWidth="1"/>
    <col min="12809" max="12809" width="44.42578125" customWidth="1"/>
    <col min="12812" max="12812" width="11.140625" customWidth="1"/>
    <col min="12813" max="12813" width="9" customWidth="1"/>
    <col min="12814" max="12815" width="8.85546875" customWidth="1"/>
    <col min="12817" max="12817" width="10.140625" customWidth="1"/>
    <col min="12818" max="12818" width="13.28515625" customWidth="1"/>
    <col min="13064" max="13064" width="5.5703125" customWidth="1"/>
    <col min="13065" max="13065" width="44.42578125" customWidth="1"/>
    <col min="13068" max="13068" width="11.140625" customWidth="1"/>
    <col min="13069" max="13069" width="9" customWidth="1"/>
    <col min="13070" max="13071" width="8.85546875" customWidth="1"/>
    <col min="13073" max="13073" width="10.140625" customWidth="1"/>
    <col min="13074" max="13074" width="13.28515625" customWidth="1"/>
    <col min="13320" max="13320" width="5.5703125" customWidth="1"/>
    <col min="13321" max="13321" width="44.42578125" customWidth="1"/>
    <col min="13324" max="13324" width="11.140625" customWidth="1"/>
    <col min="13325" max="13325" width="9" customWidth="1"/>
    <col min="13326" max="13327" width="8.85546875" customWidth="1"/>
    <col min="13329" max="13329" width="10.140625" customWidth="1"/>
    <col min="13330" max="13330" width="13.28515625" customWidth="1"/>
    <col min="13576" max="13576" width="5.5703125" customWidth="1"/>
    <col min="13577" max="13577" width="44.42578125" customWidth="1"/>
    <col min="13580" max="13580" width="11.140625" customWidth="1"/>
    <col min="13581" max="13581" width="9" customWidth="1"/>
    <col min="13582" max="13583" width="8.85546875" customWidth="1"/>
    <col min="13585" max="13585" width="10.140625" customWidth="1"/>
    <col min="13586" max="13586" width="13.28515625" customWidth="1"/>
    <col min="13832" max="13832" width="5.5703125" customWidth="1"/>
    <col min="13833" max="13833" width="44.42578125" customWidth="1"/>
    <col min="13836" max="13836" width="11.140625" customWidth="1"/>
    <col min="13837" max="13837" width="9" customWidth="1"/>
    <col min="13838" max="13839" width="8.85546875" customWidth="1"/>
    <col min="13841" max="13841" width="10.140625" customWidth="1"/>
    <col min="13842" max="13842" width="13.28515625" customWidth="1"/>
    <col min="14088" max="14088" width="5.5703125" customWidth="1"/>
    <col min="14089" max="14089" width="44.42578125" customWidth="1"/>
    <col min="14092" max="14092" width="11.140625" customWidth="1"/>
    <col min="14093" max="14093" width="9" customWidth="1"/>
    <col min="14094" max="14095" width="8.85546875" customWidth="1"/>
    <col min="14097" max="14097" width="10.140625" customWidth="1"/>
    <col min="14098" max="14098" width="13.28515625" customWidth="1"/>
    <col min="14344" max="14344" width="5.5703125" customWidth="1"/>
    <col min="14345" max="14345" width="44.42578125" customWidth="1"/>
    <col min="14348" max="14348" width="11.140625" customWidth="1"/>
    <col min="14349" max="14349" width="9" customWidth="1"/>
    <col min="14350" max="14351" width="8.85546875" customWidth="1"/>
    <col min="14353" max="14353" width="10.140625" customWidth="1"/>
    <col min="14354" max="14354" width="13.28515625" customWidth="1"/>
    <col min="14600" max="14600" width="5.5703125" customWidth="1"/>
    <col min="14601" max="14601" width="44.42578125" customWidth="1"/>
    <col min="14604" max="14604" width="11.140625" customWidth="1"/>
    <col min="14605" max="14605" width="9" customWidth="1"/>
    <col min="14606" max="14607" width="8.85546875" customWidth="1"/>
    <col min="14609" max="14609" width="10.140625" customWidth="1"/>
    <col min="14610" max="14610" width="13.28515625" customWidth="1"/>
    <col min="14856" max="14856" width="5.5703125" customWidth="1"/>
    <col min="14857" max="14857" width="44.42578125" customWidth="1"/>
    <col min="14860" max="14860" width="11.140625" customWidth="1"/>
    <col min="14861" max="14861" width="9" customWidth="1"/>
    <col min="14862" max="14863" width="8.85546875" customWidth="1"/>
    <col min="14865" max="14865" width="10.140625" customWidth="1"/>
    <col min="14866" max="14866" width="13.28515625" customWidth="1"/>
    <col min="15112" max="15112" width="5.5703125" customWidth="1"/>
    <col min="15113" max="15113" width="44.42578125" customWidth="1"/>
    <col min="15116" max="15116" width="11.140625" customWidth="1"/>
    <col min="15117" max="15117" width="9" customWidth="1"/>
    <col min="15118" max="15119" width="8.85546875" customWidth="1"/>
    <col min="15121" max="15121" width="10.140625" customWidth="1"/>
    <col min="15122" max="15122" width="13.28515625" customWidth="1"/>
    <col min="15368" max="15368" width="5.5703125" customWidth="1"/>
    <col min="15369" max="15369" width="44.42578125" customWidth="1"/>
    <col min="15372" max="15372" width="11.140625" customWidth="1"/>
    <col min="15373" max="15373" width="9" customWidth="1"/>
    <col min="15374" max="15375" width="8.85546875" customWidth="1"/>
    <col min="15377" max="15377" width="10.140625" customWidth="1"/>
    <col min="15378" max="15378" width="13.28515625" customWidth="1"/>
    <col min="15624" max="15624" width="5.5703125" customWidth="1"/>
    <col min="15625" max="15625" width="44.42578125" customWidth="1"/>
    <col min="15628" max="15628" width="11.140625" customWidth="1"/>
    <col min="15629" max="15629" width="9" customWidth="1"/>
    <col min="15630" max="15631" width="8.85546875" customWidth="1"/>
    <col min="15633" max="15633" width="10.140625" customWidth="1"/>
    <col min="15634" max="15634" width="13.28515625" customWidth="1"/>
    <col min="15880" max="15880" width="5.5703125" customWidth="1"/>
    <col min="15881" max="15881" width="44.42578125" customWidth="1"/>
    <col min="15884" max="15884" width="11.140625" customWidth="1"/>
    <col min="15885" max="15885" width="9" customWidth="1"/>
    <col min="15886" max="15887" width="8.85546875" customWidth="1"/>
    <col min="15889" max="15889" width="10.140625" customWidth="1"/>
    <col min="15890" max="15890" width="13.28515625" customWidth="1"/>
  </cols>
  <sheetData>
    <row r="1" spans="1:12" ht="15.75" x14ac:dyDescent="0.25">
      <c r="A1" s="29" t="s">
        <v>7</v>
      </c>
      <c r="B1" s="26"/>
      <c r="C1" s="30"/>
      <c r="D1" s="31" t="s">
        <v>8</v>
      </c>
      <c r="E1" s="26"/>
      <c r="F1" s="32"/>
      <c r="G1" s="33"/>
      <c r="H1" s="33"/>
      <c r="I1" s="26"/>
      <c r="J1" s="26"/>
      <c r="K1" s="34"/>
    </row>
    <row r="2" spans="1:12" ht="15.75" x14ac:dyDescent="0.25">
      <c r="A2" s="35" t="s">
        <v>9</v>
      </c>
      <c r="B2" s="26"/>
      <c r="C2" s="30"/>
      <c r="D2" s="26" t="s">
        <v>10</v>
      </c>
      <c r="E2" s="26"/>
      <c r="F2" s="32"/>
      <c r="G2" s="33"/>
      <c r="H2" s="33"/>
      <c r="I2" s="26"/>
      <c r="J2" s="26"/>
      <c r="K2" s="34"/>
    </row>
    <row r="3" spans="1:12" ht="17.25" x14ac:dyDescent="0.3">
      <c r="A3" s="6"/>
      <c r="C3" s="75"/>
      <c r="D3" s="75"/>
      <c r="E3" s="75"/>
      <c r="F3" s="75"/>
      <c r="G3" s="75"/>
      <c r="H3" s="4"/>
      <c r="K3" s="5"/>
    </row>
    <row r="4" spans="1:12" ht="18.75" x14ac:dyDescent="0.3">
      <c r="A4" s="6"/>
      <c r="C4" s="39" t="s">
        <v>53</v>
      </c>
      <c r="D4" s="26"/>
      <c r="E4" s="26"/>
      <c r="F4" s="32"/>
      <c r="G4" s="33"/>
      <c r="H4" s="33"/>
      <c r="K4" s="5"/>
    </row>
    <row r="5" spans="1:12" ht="18.75" x14ac:dyDescent="0.3">
      <c r="A5" s="6"/>
      <c r="C5" s="39" t="s">
        <v>102</v>
      </c>
      <c r="D5" s="26"/>
      <c r="E5" s="26"/>
      <c r="F5" s="32"/>
      <c r="G5" s="33"/>
      <c r="H5" s="33"/>
      <c r="K5" s="5"/>
    </row>
    <row r="6" spans="1:12" ht="18.75" x14ac:dyDescent="0.3">
      <c r="A6" s="6"/>
      <c r="C6" s="39"/>
      <c r="D6" s="26"/>
      <c r="E6" s="26"/>
      <c r="F6" s="32"/>
      <c r="G6" s="33"/>
      <c r="H6" s="33"/>
      <c r="K6" s="5"/>
    </row>
    <row r="7" spans="1:12" ht="18" customHeight="1" x14ac:dyDescent="0.25">
      <c r="A7" s="76" t="s">
        <v>12</v>
      </c>
      <c r="B7" s="79" t="s">
        <v>11</v>
      </c>
      <c r="C7" s="76" t="s">
        <v>103</v>
      </c>
      <c r="D7" s="76" t="s">
        <v>104</v>
      </c>
      <c r="E7" s="76" t="s">
        <v>13</v>
      </c>
      <c r="F7" s="82" t="s">
        <v>14</v>
      </c>
      <c r="G7" s="83"/>
      <c r="H7" s="83"/>
      <c r="I7" s="83"/>
      <c r="J7" s="84"/>
      <c r="K7" s="89" t="s">
        <v>106</v>
      </c>
      <c r="L7" s="85" t="s">
        <v>21</v>
      </c>
    </row>
    <row r="8" spans="1:12" ht="18" customHeight="1" x14ac:dyDescent="0.25">
      <c r="A8" s="77"/>
      <c r="B8" s="80"/>
      <c r="C8" s="77"/>
      <c r="D8" s="77"/>
      <c r="E8" s="77"/>
      <c r="F8" s="82" t="s">
        <v>15</v>
      </c>
      <c r="G8" s="83"/>
      <c r="H8" s="83"/>
      <c r="I8" s="84"/>
      <c r="J8" s="76" t="s">
        <v>105</v>
      </c>
      <c r="K8" s="89"/>
      <c r="L8" s="86"/>
    </row>
    <row r="9" spans="1:12" ht="94.5" x14ac:dyDescent="0.25">
      <c r="A9" s="78"/>
      <c r="B9" s="81"/>
      <c r="C9" s="78"/>
      <c r="D9" s="78"/>
      <c r="E9" s="78"/>
      <c r="F9" s="36" t="s">
        <v>16</v>
      </c>
      <c r="G9" s="37" t="s">
        <v>17</v>
      </c>
      <c r="H9" s="37" t="s">
        <v>18</v>
      </c>
      <c r="I9" s="38" t="s">
        <v>19</v>
      </c>
      <c r="J9" s="78"/>
      <c r="K9" s="89"/>
      <c r="L9" s="87"/>
    </row>
    <row r="10" spans="1:12" ht="17.25" x14ac:dyDescent="0.3">
      <c r="A10" s="55">
        <v>1</v>
      </c>
      <c r="B10" s="55">
        <v>2</v>
      </c>
      <c r="C10" s="7">
        <v>3</v>
      </c>
      <c r="D10" s="55" t="s">
        <v>0</v>
      </c>
      <c r="E10" s="55" t="s">
        <v>1</v>
      </c>
      <c r="F10" s="55">
        <v>6</v>
      </c>
      <c r="G10" s="8">
        <v>7</v>
      </c>
      <c r="H10" s="8">
        <v>8</v>
      </c>
      <c r="I10" s="55">
        <v>9</v>
      </c>
      <c r="J10" s="55">
        <v>10</v>
      </c>
      <c r="K10" s="27" t="s">
        <v>2</v>
      </c>
      <c r="L10" s="48"/>
    </row>
    <row r="11" spans="1:12" s="61" customFormat="1" ht="16.5" customHeight="1" x14ac:dyDescent="0.3">
      <c r="A11" s="10">
        <v>1</v>
      </c>
      <c r="B11" s="41" t="s">
        <v>52</v>
      </c>
      <c r="C11" s="49">
        <v>1221</v>
      </c>
      <c r="D11" s="45">
        <f t="shared" ref="D11:D48" si="0">E11+J11</f>
        <v>920</v>
      </c>
      <c r="E11" s="40">
        <f>F11+G11+H11+I11</f>
        <v>920</v>
      </c>
      <c r="F11" s="71">
        <v>920</v>
      </c>
      <c r="G11" s="9"/>
      <c r="H11" s="12"/>
      <c r="I11" s="10"/>
      <c r="J11" s="52"/>
      <c r="K11" s="44">
        <f t="shared" ref="K11:K49" si="1">D11/C11*100</f>
        <v>75.348075348075355</v>
      </c>
      <c r="L11" s="70"/>
    </row>
    <row r="12" spans="1:12" s="61" customFormat="1" ht="16.5" customHeight="1" x14ac:dyDescent="0.3">
      <c r="A12" s="10">
        <v>2</v>
      </c>
      <c r="B12" s="11" t="s">
        <v>22</v>
      </c>
      <c r="C12" s="49">
        <v>996</v>
      </c>
      <c r="D12" s="45">
        <f t="shared" si="0"/>
        <v>905</v>
      </c>
      <c r="E12" s="40">
        <f t="shared" ref="E12:E48" si="2">F12+G12+H12+I12</f>
        <v>905</v>
      </c>
      <c r="F12" s="71">
        <v>905</v>
      </c>
      <c r="G12" s="42"/>
      <c r="H12" s="12"/>
      <c r="I12" s="43"/>
      <c r="J12" s="52"/>
      <c r="K12" s="44">
        <f t="shared" si="1"/>
        <v>90.863453815261039</v>
      </c>
      <c r="L12" s="70"/>
    </row>
    <row r="13" spans="1:12" s="61" customFormat="1" ht="16.5" customHeight="1" x14ac:dyDescent="0.3">
      <c r="A13" s="10">
        <v>3</v>
      </c>
      <c r="B13" s="11" t="s">
        <v>23</v>
      </c>
      <c r="C13" s="49">
        <v>552</v>
      </c>
      <c r="D13" s="45">
        <f t="shared" si="0"/>
        <v>551</v>
      </c>
      <c r="E13" s="40">
        <f t="shared" si="2"/>
        <v>546</v>
      </c>
      <c r="F13" s="71">
        <v>546</v>
      </c>
      <c r="G13" s="9"/>
      <c r="H13" s="12"/>
      <c r="I13" s="10"/>
      <c r="J13" s="52">
        <v>5</v>
      </c>
      <c r="K13" s="44">
        <f t="shared" si="1"/>
        <v>99.818840579710141</v>
      </c>
      <c r="L13" s="70"/>
    </row>
    <row r="14" spans="1:12" s="65" customFormat="1" ht="16.5" customHeight="1" x14ac:dyDescent="0.3">
      <c r="A14" s="10">
        <v>4</v>
      </c>
      <c r="B14" s="11" t="s">
        <v>107</v>
      </c>
      <c r="C14" s="49">
        <f>551+440</f>
        <v>991</v>
      </c>
      <c r="D14" s="45">
        <f t="shared" si="0"/>
        <v>954</v>
      </c>
      <c r="E14" s="40">
        <f t="shared" si="2"/>
        <v>954</v>
      </c>
      <c r="F14" s="52">
        <v>954</v>
      </c>
      <c r="G14" s="9"/>
      <c r="H14" s="12"/>
      <c r="I14" s="10"/>
      <c r="J14" s="52"/>
      <c r="K14" s="44">
        <f t="shared" si="1"/>
        <v>96.266397578203836</v>
      </c>
      <c r="L14" s="70"/>
    </row>
    <row r="15" spans="1:12" s="61" customFormat="1" ht="16.5" customHeight="1" x14ac:dyDescent="0.3">
      <c r="A15" s="10">
        <v>5</v>
      </c>
      <c r="B15" s="11" t="s">
        <v>24</v>
      </c>
      <c r="C15" s="49">
        <v>739</v>
      </c>
      <c r="D15" s="45">
        <f t="shared" si="0"/>
        <v>716</v>
      </c>
      <c r="E15" s="40">
        <f t="shared" si="2"/>
        <v>685</v>
      </c>
      <c r="F15" s="71">
        <v>685</v>
      </c>
      <c r="G15" s="9"/>
      <c r="H15" s="12"/>
      <c r="I15" s="10"/>
      <c r="J15" s="52">
        <v>31</v>
      </c>
      <c r="K15" s="44">
        <f t="shared" si="1"/>
        <v>96.887686062246274</v>
      </c>
      <c r="L15" s="70"/>
    </row>
    <row r="16" spans="1:12" s="61" customFormat="1" ht="16.5" customHeight="1" x14ac:dyDescent="0.3">
      <c r="A16" s="10">
        <v>6</v>
      </c>
      <c r="B16" s="11" t="s">
        <v>25</v>
      </c>
      <c r="C16" s="49">
        <v>290</v>
      </c>
      <c r="D16" s="45">
        <f t="shared" si="0"/>
        <v>287</v>
      </c>
      <c r="E16" s="40">
        <f t="shared" si="2"/>
        <v>287</v>
      </c>
      <c r="F16" s="52">
        <v>287</v>
      </c>
      <c r="G16" s="12"/>
      <c r="H16" s="9"/>
      <c r="I16" s="10"/>
      <c r="J16" s="52"/>
      <c r="K16" s="44">
        <f t="shared" si="1"/>
        <v>98.965517241379303</v>
      </c>
      <c r="L16" s="70"/>
    </row>
    <row r="17" spans="1:12" s="61" customFormat="1" ht="16.5" customHeight="1" x14ac:dyDescent="0.3">
      <c r="A17" s="10">
        <v>7</v>
      </c>
      <c r="B17" s="11" t="s">
        <v>26</v>
      </c>
      <c r="C17" s="49">
        <v>886</v>
      </c>
      <c r="D17" s="45">
        <f t="shared" si="0"/>
        <v>863</v>
      </c>
      <c r="E17" s="40">
        <f t="shared" si="2"/>
        <v>863</v>
      </c>
      <c r="F17" s="52">
        <v>863</v>
      </c>
      <c r="G17" s="12"/>
      <c r="H17" s="9"/>
      <c r="I17" s="10"/>
      <c r="J17" s="52"/>
      <c r="K17" s="44">
        <f t="shared" si="1"/>
        <v>97.404063205417614</v>
      </c>
      <c r="L17" s="70"/>
    </row>
    <row r="18" spans="1:12" s="64" customFormat="1" ht="16.5" customHeight="1" x14ac:dyDescent="0.3">
      <c r="A18" s="10">
        <v>8</v>
      </c>
      <c r="B18" s="11" t="s">
        <v>27</v>
      </c>
      <c r="C18" s="49">
        <v>437</v>
      </c>
      <c r="D18" s="45">
        <f t="shared" si="0"/>
        <v>430</v>
      </c>
      <c r="E18" s="40">
        <f t="shared" si="2"/>
        <v>426</v>
      </c>
      <c r="F18" s="52">
        <v>426</v>
      </c>
      <c r="G18" s="12"/>
      <c r="H18" s="9"/>
      <c r="I18" s="10"/>
      <c r="J18" s="52">
        <v>4</v>
      </c>
      <c r="K18" s="44">
        <f t="shared" si="1"/>
        <v>98.398169336384441</v>
      </c>
      <c r="L18" s="70"/>
    </row>
    <row r="19" spans="1:12" s="64" customFormat="1" ht="16.5" customHeight="1" x14ac:dyDescent="0.3">
      <c r="A19" s="10">
        <v>9</v>
      </c>
      <c r="B19" s="11" t="s">
        <v>28</v>
      </c>
      <c r="C19" s="49">
        <v>686</v>
      </c>
      <c r="D19" s="45">
        <f t="shared" si="0"/>
        <v>662</v>
      </c>
      <c r="E19" s="40">
        <f t="shared" si="2"/>
        <v>616</v>
      </c>
      <c r="F19" s="52">
        <v>616</v>
      </c>
      <c r="G19" s="12"/>
      <c r="H19" s="9"/>
      <c r="I19" s="10"/>
      <c r="J19" s="52">
        <v>46</v>
      </c>
      <c r="K19" s="44">
        <f t="shared" si="1"/>
        <v>96.501457725947532</v>
      </c>
      <c r="L19" s="70"/>
    </row>
    <row r="20" spans="1:12" s="61" customFormat="1" ht="16.5" customHeight="1" x14ac:dyDescent="0.3">
      <c r="A20" s="10">
        <v>10</v>
      </c>
      <c r="B20" s="11" t="s">
        <v>29</v>
      </c>
      <c r="C20" s="49">
        <v>616</v>
      </c>
      <c r="D20" s="45">
        <f t="shared" si="0"/>
        <v>595</v>
      </c>
      <c r="E20" s="40">
        <f t="shared" si="2"/>
        <v>586</v>
      </c>
      <c r="F20" s="71">
        <v>586</v>
      </c>
      <c r="G20" s="12"/>
      <c r="H20" s="9"/>
      <c r="I20" s="10"/>
      <c r="J20" s="52">
        <v>9</v>
      </c>
      <c r="K20" s="44">
        <f t="shared" si="1"/>
        <v>96.590909090909093</v>
      </c>
      <c r="L20" s="70"/>
    </row>
    <row r="21" spans="1:12" s="61" customFormat="1" ht="16.5" customHeight="1" x14ac:dyDescent="0.3">
      <c r="A21" s="10">
        <v>11</v>
      </c>
      <c r="B21" s="11" t="s">
        <v>30</v>
      </c>
      <c r="C21" s="49">
        <v>979</v>
      </c>
      <c r="D21" s="45">
        <f t="shared" si="0"/>
        <v>939</v>
      </c>
      <c r="E21" s="40">
        <f t="shared" si="2"/>
        <v>925</v>
      </c>
      <c r="F21" s="71">
        <v>925</v>
      </c>
      <c r="G21" s="12"/>
      <c r="H21" s="9"/>
      <c r="I21" s="10"/>
      <c r="J21" s="52">
        <f>3+11</f>
        <v>14</v>
      </c>
      <c r="K21" s="44">
        <f t="shared" si="1"/>
        <v>95.91419816138918</v>
      </c>
      <c r="L21" s="70"/>
    </row>
    <row r="22" spans="1:12" s="61" customFormat="1" ht="16.5" customHeight="1" x14ac:dyDescent="0.3">
      <c r="A22" s="10">
        <v>12</v>
      </c>
      <c r="B22" s="11" t="s">
        <v>31</v>
      </c>
      <c r="C22" s="49">
        <v>1006</v>
      </c>
      <c r="D22" s="45">
        <f t="shared" si="0"/>
        <v>982</v>
      </c>
      <c r="E22" s="40">
        <f t="shared" si="2"/>
        <v>960</v>
      </c>
      <c r="F22" s="73">
        <v>960</v>
      </c>
      <c r="G22" s="12"/>
      <c r="H22" s="9"/>
      <c r="I22" s="10"/>
      <c r="J22" s="52">
        <f>8+14</f>
        <v>22</v>
      </c>
      <c r="K22" s="44">
        <f t="shared" si="1"/>
        <v>97.614314115308147</v>
      </c>
      <c r="L22" s="70"/>
    </row>
    <row r="23" spans="1:12" s="61" customFormat="1" ht="16.5" customHeight="1" x14ac:dyDescent="0.3">
      <c r="A23" s="10">
        <v>13</v>
      </c>
      <c r="B23" s="11" t="s">
        <v>32</v>
      </c>
      <c r="C23" s="49">
        <v>727</v>
      </c>
      <c r="D23" s="45">
        <f t="shared" si="0"/>
        <v>726</v>
      </c>
      <c r="E23" s="40">
        <f t="shared" si="2"/>
        <v>669</v>
      </c>
      <c r="F23" s="73">
        <v>669</v>
      </c>
      <c r="G23" s="12"/>
      <c r="H23" s="9"/>
      <c r="I23" s="10"/>
      <c r="J23" s="52">
        <v>57</v>
      </c>
      <c r="K23" s="44">
        <f t="shared" si="1"/>
        <v>99.862448418156816</v>
      </c>
      <c r="L23" s="70"/>
    </row>
    <row r="24" spans="1:12" s="62" customFormat="1" ht="16.5" customHeight="1" x14ac:dyDescent="0.3">
      <c r="A24" s="10">
        <v>14</v>
      </c>
      <c r="B24" s="11" t="s">
        <v>33</v>
      </c>
      <c r="C24" s="49">
        <v>376</v>
      </c>
      <c r="D24" s="45">
        <f t="shared" si="0"/>
        <v>354</v>
      </c>
      <c r="E24" s="40">
        <f t="shared" si="2"/>
        <v>318</v>
      </c>
      <c r="F24" s="52">
        <v>318</v>
      </c>
      <c r="G24" s="12"/>
      <c r="H24" s="9"/>
      <c r="I24" s="10"/>
      <c r="J24" s="52">
        <v>36</v>
      </c>
      <c r="K24" s="44">
        <f t="shared" si="1"/>
        <v>94.148936170212778</v>
      </c>
      <c r="L24" s="70"/>
    </row>
    <row r="25" spans="1:12" s="62" customFormat="1" ht="16.5" customHeight="1" x14ac:dyDescent="0.3">
      <c r="A25" s="10">
        <v>15</v>
      </c>
      <c r="B25" s="11" t="s">
        <v>34</v>
      </c>
      <c r="C25" s="49">
        <v>851</v>
      </c>
      <c r="D25" s="45">
        <f t="shared" si="0"/>
        <v>836</v>
      </c>
      <c r="E25" s="40">
        <f t="shared" si="2"/>
        <v>836</v>
      </c>
      <c r="F25" s="73">
        <v>836</v>
      </c>
      <c r="G25" s="9"/>
      <c r="H25" s="9"/>
      <c r="I25" s="10"/>
      <c r="J25" s="52"/>
      <c r="K25" s="44">
        <f t="shared" si="1"/>
        <v>98.237367802585197</v>
      </c>
      <c r="L25" s="70"/>
    </row>
    <row r="26" spans="1:12" s="62" customFormat="1" ht="16.5" customHeight="1" x14ac:dyDescent="0.3">
      <c r="A26" s="10">
        <v>16</v>
      </c>
      <c r="B26" s="11" t="s">
        <v>35</v>
      </c>
      <c r="C26" s="49">
        <v>599</v>
      </c>
      <c r="D26" s="45">
        <f t="shared" si="0"/>
        <v>599</v>
      </c>
      <c r="E26" s="40">
        <f t="shared" si="2"/>
        <v>20</v>
      </c>
      <c r="F26" s="73">
        <v>20</v>
      </c>
      <c r="G26" s="9"/>
      <c r="H26" s="9"/>
      <c r="I26" s="10"/>
      <c r="J26" s="52">
        <v>579</v>
      </c>
      <c r="K26" s="44">
        <f t="shared" si="1"/>
        <v>100</v>
      </c>
      <c r="L26" s="70"/>
    </row>
    <row r="27" spans="1:12" s="62" customFormat="1" ht="16.5" customHeight="1" x14ac:dyDescent="0.3">
      <c r="A27" s="10">
        <v>17</v>
      </c>
      <c r="B27" s="11" t="s">
        <v>109</v>
      </c>
      <c r="C27" s="49">
        <v>919</v>
      </c>
      <c r="D27" s="45">
        <f t="shared" si="0"/>
        <v>899</v>
      </c>
      <c r="E27" s="40">
        <f t="shared" si="2"/>
        <v>773</v>
      </c>
      <c r="F27" s="73">
        <v>773</v>
      </c>
      <c r="G27" s="9"/>
      <c r="H27" s="9"/>
      <c r="I27" s="10"/>
      <c r="J27" s="52">
        <v>126</v>
      </c>
      <c r="K27" s="44">
        <f t="shared" si="1"/>
        <v>97.823721436343845</v>
      </c>
      <c r="L27" s="70"/>
    </row>
    <row r="28" spans="1:12" s="62" customFormat="1" ht="16.5" customHeight="1" x14ac:dyDescent="0.3">
      <c r="A28" s="10">
        <v>18</v>
      </c>
      <c r="B28" s="11" t="s">
        <v>36</v>
      </c>
      <c r="C28" s="49">
        <v>714</v>
      </c>
      <c r="D28" s="45">
        <f t="shared" si="0"/>
        <v>710</v>
      </c>
      <c r="E28" s="40">
        <f t="shared" si="2"/>
        <v>677</v>
      </c>
      <c r="F28" s="73">
        <v>677</v>
      </c>
      <c r="G28" s="9"/>
      <c r="H28" s="9"/>
      <c r="I28" s="10"/>
      <c r="J28" s="52">
        <v>33</v>
      </c>
      <c r="K28" s="44">
        <f t="shared" si="1"/>
        <v>99.439775910364148</v>
      </c>
      <c r="L28" s="70"/>
    </row>
    <row r="29" spans="1:12" s="62" customFormat="1" ht="16.5" customHeight="1" x14ac:dyDescent="0.3">
      <c r="A29" s="10">
        <v>19</v>
      </c>
      <c r="B29" s="11" t="s">
        <v>37</v>
      </c>
      <c r="C29" s="49">
        <v>656</v>
      </c>
      <c r="D29" s="45">
        <f t="shared" si="0"/>
        <v>656</v>
      </c>
      <c r="E29" s="40">
        <f t="shared" si="2"/>
        <v>644</v>
      </c>
      <c r="F29" s="73">
        <v>644</v>
      </c>
      <c r="G29" s="9"/>
      <c r="H29" s="9"/>
      <c r="I29" s="10"/>
      <c r="J29" s="52">
        <v>12</v>
      </c>
      <c r="K29" s="44">
        <f t="shared" si="1"/>
        <v>100</v>
      </c>
      <c r="L29" s="70"/>
    </row>
    <row r="30" spans="1:12" s="62" customFormat="1" ht="16.5" customHeight="1" x14ac:dyDescent="0.3">
      <c r="A30" s="10">
        <v>20</v>
      </c>
      <c r="B30" s="11" t="s">
        <v>38</v>
      </c>
      <c r="C30" s="58">
        <v>567</v>
      </c>
      <c r="D30" s="45">
        <f t="shared" si="0"/>
        <v>530</v>
      </c>
      <c r="E30" s="40">
        <f t="shared" si="2"/>
        <v>530</v>
      </c>
      <c r="F30" s="73">
        <v>530</v>
      </c>
      <c r="G30" s="59"/>
      <c r="H30" s="59"/>
      <c r="I30" s="57"/>
      <c r="J30" s="60"/>
      <c r="K30" s="44">
        <f t="shared" si="1"/>
        <v>93.474426807760139</v>
      </c>
      <c r="L30" s="70"/>
    </row>
    <row r="31" spans="1:12" s="62" customFormat="1" ht="16.5" customHeight="1" x14ac:dyDescent="0.3">
      <c r="A31" s="10">
        <v>21</v>
      </c>
      <c r="B31" s="11" t="s">
        <v>39</v>
      </c>
      <c r="C31" s="49">
        <v>918</v>
      </c>
      <c r="D31" s="45">
        <f t="shared" si="0"/>
        <v>915</v>
      </c>
      <c r="E31" s="40">
        <f t="shared" si="2"/>
        <v>798</v>
      </c>
      <c r="F31" s="73">
        <v>798</v>
      </c>
      <c r="G31" s="9"/>
      <c r="H31" s="9"/>
      <c r="I31" s="10"/>
      <c r="J31" s="52">
        <f>10+107</f>
        <v>117</v>
      </c>
      <c r="K31" s="44">
        <f t="shared" si="1"/>
        <v>99.673202614379079</v>
      </c>
      <c r="L31" s="70"/>
    </row>
    <row r="32" spans="1:12" s="62" customFormat="1" ht="16.5" customHeight="1" x14ac:dyDescent="0.3">
      <c r="A32" s="10">
        <v>22</v>
      </c>
      <c r="B32" s="11" t="s">
        <v>40</v>
      </c>
      <c r="C32" s="49">
        <v>397</v>
      </c>
      <c r="D32" s="45">
        <f t="shared" si="0"/>
        <v>392</v>
      </c>
      <c r="E32" s="40">
        <f t="shared" si="2"/>
        <v>358</v>
      </c>
      <c r="F32" s="73">
        <v>358</v>
      </c>
      <c r="G32" s="46"/>
      <c r="H32" s="9"/>
      <c r="I32" s="10"/>
      <c r="J32" s="52">
        <v>34</v>
      </c>
      <c r="K32" s="44">
        <f t="shared" si="1"/>
        <v>98.740554156171285</v>
      </c>
      <c r="L32" s="70"/>
    </row>
    <row r="33" spans="1:12" s="62" customFormat="1" ht="16.5" customHeight="1" x14ac:dyDescent="0.3">
      <c r="A33" s="10">
        <v>23</v>
      </c>
      <c r="B33" s="11" t="s">
        <v>100</v>
      </c>
      <c r="C33" s="49">
        <v>788</v>
      </c>
      <c r="D33" s="45">
        <f t="shared" si="0"/>
        <v>667</v>
      </c>
      <c r="E33" s="40">
        <f t="shared" si="2"/>
        <v>667</v>
      </c>
      <c r="F33" s="73"/>
      <c r="G33" s="73">
        <v>667</v>
      </c>
      <c r="H33" s="9"/>
      <c r="I33" s="10"/>
      <c r="J33" s="52"/>
      <c r="K33" s="44">
        <f t="shared" si="1"/>
        <v>84.64467005076142</v>
      </c>
      <c r="L33" s="70"/>
    </row>
    <row r="34" spans="1:12" s="62" customFormat="1" ht="16.5" customHeight="1" x14ac:dyDescent="0.3">
      <c r="A34" s="10">
        <v>24</v>
      </c>
      <c r="B34" s="11" t="s">
        <v>41</v>
      </c>
      <c r="C34" s="49">
        <v>1106</v>
      </c>
      <c r="D34" s="45">
        <f t="shared" si="0"/>
        <v>1018</v>
      </c>
      <c r="E34" s="40">
        <f t="shared" si="2"/>
        <v>1018</v>
      </c>
      <c r="F34" s="73"/>
      <c r="G34" s="73">
        <v>1018</v>
      </c>
      <c r="H34" s="9"/>
      <c r="I34" s="10"/>
      <c r="J34" s="52"/>
      <c r="K34" s="44">
        <f t="shared" si="1"/>
        <v>92.043399638336339</v>
      </c>
      <c r="L34" s="70"/>
    </row>
    <row r="35" spans="1:12" s="62" customFormat="1" ht="16.5" customHeight="1" x14ac:dyDescent="0.3">
      <c r="A35" s="10">
        <v>25</v>
      </c>
      <c r="B35" s="11" t="s">
        <v>42</v>
      </c>
      <c r="C35" s="49">
        <v>775</v>
      </c>
      <c r="D35" s="45">
        <f t="shared" si="0"/>
        <v>719</v>
      </c>
      <c r="E35" s="40">
        <f t="shared" si="2"/>
        <v>719</v>
      </c>
      <c r="F35" s="73"/>
      <c r="G35" s="73">
        <v>719</v>
      </c>
      <c r="H35" s="9"/>
      <c r="I35" s="10"/>
      <c r="J35" s="52"/>
      <c r="K35" s="44">
        <f t="shared" si="1"/>
        <v>92.774193548387103</v>
      </c>
      <c r="L35" s="70"/>
    </row>
    <row r="36" spans="1:12" s="62" customFormat="1" ht="16.5" customHeight="1" x14ac:dyDescent="0.3">
      <c r="A36" s="10">
        <v>26</v>
      </c>
      <c r="B36" s="11" t="s">
        <v>43</v>
      </c>
      <c r="C36" s="49">
        <v>976</v>
      </c>
      <c r="D36" s="45">
        <f t="shared" si="0"/>
        <v>860</v>
      </c>
      <c r="E36" s="40">
        <f t="shared" si="2"/>
        <v>860</v>
      </c>
      <c r="F36" s="73"/>
      <c r="G36" s="73">
        <v>860</v>
      </c>
      <c r="H36" s="9"/>
      <c r="I36" s="10"/>
      <c r="J36" s="52"/>
      <c r="K36" s="44">
        <f t="shared" si="1"/>
        <v>88.114754098360663</v>
      </c>
      <c r="L36" s="70"/>
    </row>
    <row r="37" spans="1:12" s="62" customFormat="1" ht="16.5" customHeight="1" x14ac:dyDescent="0.3">
      <c r="A37" s="10">
        <v>27</v>
      </c>
      <c r="B37" s="11" t="s">
        <v>108</v>
      </c>
      <c r="C37" s="49">
        <v>523</v>
      </c>
      <c r="D37" s="45">
        <f t="shared" si="0"/>
        <v>446</v>
      </c>
      <c r="E37" s="40">
        <f t="shared" si="2"/>
        <v>446</v>
      </c>
      <c r="F37" s="73"/>
      <c r="G37" s="73">
        <v>446</v>
      </c>
      <c r="H37" s="9"/>
      <c r="I37" s="10"/>
      <c r="J37" s="52"/>
      <c r="K37" s="44">
        <f t="shared" si="1"/>
        <v>85.27724665391969</v>
      </c>
      <c r="L37" s="70"/>
    </row>
    <row r="38" spans="1:12" s="62" customFormat="1" ht="16.5" customHeight="1" x14ac:dyDescent="0.3">
      <c r="A38" s="10">
        <v>28</v>
      </c>
      <c r="B38" s="11" t="s">
        <v>101</v>
      </c>
      <c r="C38" s="49">
        <v>662</v>
      </c>
      <c r="D38" s="45">
        <f t="shared" si="0"/>
        <v>592</v>
      </c>
      <c r="E38" s="40">
        <f t="shared" si="2"/>
        <v>592</v>
      </c>
      <c r="F38" s="73"/>
      <c r="G38" s="73">
        <v>592</v>
      </c>
      <c r="H38" s="9"/>
      <c r="I38" s="10"/>
      <c r="J38" s="52"/>
      <c r="K38" s="44">
        <f t="shared" si="1"/>
        <v>89.42598187311178</v>
      </c>
      <c r="L38" s="70"/>
    </row>
    <row r="39" spans="1:12" s="62" customFormat="1" ht="16.5" customHeight="1" x14ac:dyDescent="0.3">
      <c r="A39" s="10">
        <v>29</v>
      </c>
      <c r="B39" s="11" t="s">
        <v>44</v>
      </c>
      <c r="C39" s="49">
        <v>523</v>
      </c>
      <c r="D39" s="45">
        <f t="shared" si="0"/>
        <v>490</v>
      </c>
      <c r="E39" s="40">
        <f t="shared" si="2"/>
        <v>438</v>
      </c>
      <c r="F39" s="73"/>
      <c r="G39" s="73">
        <v>438</v>
      </c>
      <c r="H39" s="9"/>
      <c r="I39" s="10"/>
      <c r="J39" s="52">
        <v>52</v>
      </c>
      <c r="K39" s="44">
        <f t="shared" si="1"/>
        <v>93.690248565965589</v>
      </c>
      <c r="L39" s="70"/>
    </row>
    <row r="40" spans="1:12" s="62" customFormat="1" ht="16.5" customHeight="1" x14ac:dyDescent="0.3">
      <c r="A40" s="10">
        <v>30</v>
      </c>
      <c r="B40" s="11" t="s">
        <v>45</v>
      </c>
      <c r="C40" s="49">
        <v>509</v>
      </c>
      <c r="D40" s="45">
        <f t="shared" si="0"/>
        <v>509</v>
      </c>
      <c r="E40" s="40">
        <f t="shared" si="2"/>
        <v>15</v>
      </c>
      <c r="F40" s="73"/>
      <c r="G40" s="73">
        <v>15</v>
      </c>
      <c r="H40" s="9"/>
      <c r="I40" s="10"/>
      <c r="J40" s="52">
        <v>494</v>
      </c>
      <c r="K40" s="44">
        <f t="shared" si="1"/>
        <v>100</v>
      </c>
      <c r="L40" s="70"/>
    </row>
    <row r="41" spans="1:12" s="62" customFormat="1" ht="16.5" customHeight="1" x14ac:dyDescent="0.3">
      <c r="A41" s="10">
        <v>31</v>
      </c>
      <c r="B41" s="11" t="s">
        <v>46</v>
      </c>
      <c r="C41" s="49">
        <v>1038</v>
      </c>
      <c r="D41" s="45">
        <f t="shared" si="0"/>
        <v>750</v>
      </c>
      <c r="E41" s="40">
        <f t="shared" si="2"/>
        <v>750</v>
      </c>
      <c r="F41" s="73"/>
      <c r="G41" s="73">
        <v>750</v>
      </c>
      <c r="H41" s="9"/>
      <c r="I41" s="10"/>
      <c r="J41" s="52"/>
      <c r="K41" s="44">
        <f t="shared" si="1"/>
        <v>72.25433526011561</v>
      </c>
      <c r="L41" s="70"/>
    </row>
    <row r="42" spans="1:12" s="62" customFormat="1" ht="16.5" customHeight="1" x14ac:dyDescent="0.3">
      <c r="A42" s="10">
        <v>32</v>
      </c>
      <c r="B42" s="11" t="s">
        <v>47</v>
      </c>
      <c r="C42" s="49">
        <v>1507</v>
      </c>
      <c r="D42" s="45">
        <f t="shared" si="0"/>
        <v>1336</v>
      </c>
      <c r="E42" s="40">
        <f t="shared" si="2"/>
        <v>1336</v>
      </c>
      <c r="F42" s="73"/>
      <c r="G42" s="73">
        <v>1336</v>
      </c>
      <c r="H42" s="9"/>
      <c r="I42" s="10"/>
      <c r="J42" s="52"/>
      <c r="K42" s="44">
        <f t="shared" si="1"/>
        <v>88.652952886529519</v>
      </c>
      <c r="L42" s="70"/>
    </row>
    <row r="43" spans="1:12" s="62" customFormat="1" ht="16.5" customHeight="1" x14ac:dyDescent="0.3">
      <c r="A43" s="10">
        <v>33</v>
      </c>
      <c r="B43" s="11" t="s">
        <v>110</v>
      </c>
      <c r="C43" s="49">
        <v>995</v>
      </c>
      <c r="D43" s="45">
        <f t="shared" si="0"/>
        <v>894</v>
      </c>
      <c r="E43" s="40">
        <f t="shared" si="2"/>
        <v>894</v>
      </c>
      <c r="F43" s="48"/>
      <c r="G43" s="48">
        <v>894</v>
      </c>
      <c r="H43" s="52"/>
      <c r="I43" s="10"/>
      <c r="J43" s="52"/>
      <c r="K43" s="44">
        <f t="shared" si="1"/>
        <v>89.849246231155774</v>
      </c>
      <c r="L43" s="70"/>
    </row>
    <row r="44" spans="1:12" s="62" customFormat="1" ht="16.5" customHeight="1" x14ac:dyDescent="0.3">
      <c r="A44" s="10">
        <v>34</v>
      </c>
      <c r="B44" s="11" t="s">
        <v>111</v>
      </c>
      <c r="C44" s="49">
        <v>1250</v>
      </c>
      <c r="D44" s="45">
        <f t="shared" si="0"/>
        <v>1250</v>
      </c>
      <c r="E44" s="40">
        <f t="shared" si="2"/>
        <v>1139</v>
      </c>
      <c r="F44" s="73"/>
      <c r="G44" s="9"/>
      <c r="H44" s="73">
        <v>1139</v>
      </c>
      <c r="I44" s="10"/>
      <c r="J44" s="53">
        <v>111</v>
      </c>
      <c r="K44" s="44">
        <f t="shared" si="1"/>
        <v>100</v>
      </c>
      <c r="L44" s="70"/>
    </row>
    <row r="45" spans="1:12" s="62" customFormat="1" ht="16.5" customHeight="1" x14ac:dyDescent="0.3">
      <c r="A45" s="10">
        <v>35</v>
      </c>
      <c r="B45" s="11" t="s">
        <v>48</v>
      </c>
      <c r="C45" s="49">
        <v>1464</v>
      </c>
      <c r="D45" s="45">
        <f t="shared" si="0"/>
        <v>1464</v>
      </c>
      <c r="E45" s="40">
        <f t="shared" si="2"/>
        <v>1222</v>
      </c>
      <c r="F45" s="73"/>
      <c r="G45" s="9"/>
      <c r="H45" s="73">
        <v>1222</v>
      </c>
      <c r="I45" s="10"/>
      <c r="J45" s="52">
        <v>242</v>
      </c>
      <c r="K45" s="44">
        <f t="shared" si="1"/>
        <v>100</v>
      </c>
      <c r="L45" s="70"/>
    </row>
    <row r="46" spans="1:12" s="62" customFormat="1" ht="16.5" customHeight="1" x14ac:dyDescent="0.3">
      <c r="A46" s="10">
        <v>36</v>
      </c>
      <c r="B46" s="11" t="s">
        <v>49</v>
      </c>
      <c r="C46" s="49">
        <v>1420</v>
      </c>
      <c r="D46" s="45">
        <f t="shared" si="0"/>
        <v>1419</v>
      </c>
      <c r="E46" s="40">
        <f t="shared" si="2"/>
        <v>1364</v>
      </c>
      <c r="F46" s="73"/>
      <c r="G46" s="9"/>
      <c r="H46" s="73">
        <v>1364</v>
      </c>
      <c r="I46" s="10"/>
      <c r="J46" s="52">
        <v>55</v>
      </c>
      <c r="K46" s="44">
        <f t="shared" si="1"/>
        <v>99.929577464788736</v>
      </c>
      <c r="L46" s="70"/>
    </row>
    <row r="47" spans="1:12" s="62" customFormat="1" ht="16.5" customHeight="1" x14ac:dyDescent="0.3">
      <c r="A47" s="10">
        <v>37</v>
      </c>
      <c r="B47" s="11" t="s">
        <v>50</v>
      </c>
      <c r="C47" s="49">
        <v>1630</v>
      </c>
      <c r="D47" s="45">
        <f t="shared" si="0"/>
        <v>1592</v>
      </c>
      <c r="E47" s="40">
        <f t="shared" si="2"/>
        <v>1592</v>
      </c>
      <c r="F47" s="48"/>
      <c r="G47" s="9"/>
      <c r="H47" s="48">
        <v>1592</v>
      </c>
      <c r="I47" s="10"/>
      <c r="J47" s="52"/>
      <c r="K47" s="44">
        <f t="shared" si="1"/>
        <v>97.668711656441715</v>
      </c>
      <c r="L47" s="70"/>
    </row>
    <row r="48" spans="1:12" s="62" customFormat="1" ht="16.5" customHeight="1" x14ac:dyDescent="0.3">
      <c r="A48" s="10">
        <v>38</v>
      </c>
      <c r="B48" s="11" t="s">
        <v>51</v>
      </c>
      <c r="C48" s="50">
        <v>360</v>
      </c>
      <c r="D48" s="45">
        <f t="shared" si="0"/>
        <v>330</v>
      </c>
      <c r="E48" s="40">
        <f t="shared" si="2"/>
        <v>330</v>
      </c>
      <c r="F48" s="48"/>
      <c r="G48" s="9"/>
      <c r="H48" s="48"/>
      <c r="I48" s="48">
        <v>330</v>
      </c>
      <c r="J48" s="52"/>
      <c r="K48" s="44">
        <f t="shared" si="1"/>
        <v>91.666666666666657</v>
      </c>
      <c r="L48" s="70"/>
    </row>
    <row r="49" spans="1:12" ht="16.5" customHeight="1" x14ac:dyDescent="0.3">
      <c r="A49" s="13"/>
      <c r="B49" s="25" t="s">
        <v>3</v>
      </c>
      <c r="C49" s="68">
        <f t="shared" ref="C49:J49" si="3">SUM(C11:C48)</f>
        <v>31649</v>
      </c>
      <c r="D49" s="68">
        <f t="shared" si="3"/>
        <v>29757</v>
      </c>
      <c r="E49" s="68">
        <f t="shared" si="3"/>
        <v>27678</v>
      </c>
      <c r="F49" s="68">
        <f t="shared" si="3"/>
        <v>14296</v>
      </c>
      <c r="G49" s="68">
        <f t="shared" si="3"/>
        <v>7735</v>
      </c>
      <c r="H49" s="68">
        <f t="shared" si="3"/>
        <v>5317</v>
      </c>
      <c r="I49" s="68">
        <f t="shared" si="3"/>
        <v>330</v>
      </c>
      <c r="J49" s="68">
        <f t="shared" si="3"/>
        <v>2079</v>
      </c>
      <c r="K49" s="69">
        <f t="shared" si="1"/>
        <v>94.021928023002317</v>
      </c>
      <c r="L49" s="52"/>
    </row>
    <row r="50" spans="1:12" ht="13.5" customHeight="1" x14ac:dyDescent="0.3">
      <c r="A50" s="3"/>
      <c r="B50" s="14"/>
      <c r="C50" s="1"/>
      <c r="E50" s="15"/>
      <c r="F50" s="3"/>
      <c r="G50" s="4"/>
      <c r="H50" s="4"/>
      <c r="K50" s="5"/>
    </row>
    <row r="51" spans="1:12" ht="18" hidden="1" x14ac:dyDescent="0.3">
      <c r="A51" s="16"/>
      <c r="B51" s="2" t="s">
        <v>4</v>
      </c>
      <c r="C51" s="1"/>
      <c r="D51" s="17"/>
      <c r="E51" s="17"/>
      <c r="F51" s="16"/>
      <c r="G51" s="4" t="s">
        <v>113</v>
      </c>
      <c r="H51" s="4"/>
      <c r="I51" s="17"/>
      <c r="J51" s="17"/>
      <c r="K51" s="18"/>
    </row>
    <row r="52" spans="1:12" ht="18" hidden="1" x14ac:dyDescent="0.3">
      <c r="A52" s="16"/>
      <c r="B52" s="17"/>
      <c r="C52" s="19"/>
      <c r="D52" s="2"/>
      <c r="E52" s="63"/>
      <c r="F52" s="20"/>
      <c r="G52" s="21"/>
      <c r="H52" s="21" t="s">
        <v>6</v>
      </c>
      <c r="I52" s="2"/>
      <c r="J52" s="2"/>
      <c r="K52" s="18"/>
    </row>
    <row r="53" spans="1:12" ht="17.25" hidden="1" x14ac:dyDescent="0.3">
      <c r="A53" s="16"/>
      <c r="B53" s="17"/>
      <c r="C53" s="1"/>
      <c r="D53" s="17"/>
      <c r="E53" s="23"/>
      <c r="F53" s="16"/>
      <c r="G53" s="4"/>
      <c r="H53" s="4"/>
      <c r="I53" s="17"/>
      <c r="J53" s="17"/>
      <c r="K53" s="18"/>
    </row>
    <row r="54" spans="1:12" ht="17.25" hidden="1" x14ac:dyDescent="0.3">
      <c r="A54" s="16"/>
      <c r="B54" s="17"/>
      <c r="C54" s="67"/>
      <c r="D54" s="17"/>
      <c r="E54" s="17"/>
      <c r="F54" s="22"/>
      <c r="G54" s="4"/>
      <c r="H54" s="4"/>
      <c r="I54" s="17"/>
      <c r="J54" s="17"/>
      <c r="K54" s="18"/>
    </row>
    <row r="55" spans="1:12" s="24" customFormat="1" ht="18" hidden="1" x14ac:dyDescent="0.3">
      <c r="A55" s="16"/>
      <c r="B55" s="2" t="s">
        <v>5</v>
      </c>
      <c r="C55" s="1"/>
      <c r="D55" s="17"/>
      <c r="E55" s="23"/>
      <c r="F55" s="16"/>
      <c r="G55" s="4"/>
      <c r="H55" s="88" t="s">
        <v>20</v>
      </c>
      <c r="I55" s="88"/>
      <c r="J55" s="88"/>
      <c r="K55" s="88"/>
    </row>
    <row r="56" spans="1:12" s="24" customFormat="1" ht="18" hidden="1" x14ac:dyDescent="0.3">
      <c r="A56" s="16"/>
      <c r="B56" s="28"/>
      <c r="C56" s="1"/>
      <c r="D56" s="17"/>
      <c r="E56" s="23"/>
      <c r="G56" s="4"/>
      <c r="H56" s="4"/>
      <c r="I56" s="2"/>
      <c r="J56" s="16"/>
      <c r="K56" s="18"/>
      <c r="L56" s="66"/>
    </row>
    <row r="57" spans="1:12" hidden="1" x14ac:dyDescent="0.25">
      <c r="J57" s="47"/>
    </row>
    <row r="58" spans="1:12" hidden="1" x14ac:dyDescent="0.25">
      <c r="D58" s="56"/>
      <c r="F58" s="47"/>
      <c r="J58" s="47"/>
      <c r="K58" s="51"/>
    </row>
    <row r="59" spans="1:12" x14ac:dyDescent="0.25">
      <c r="C59" s="47"/>
      <c r="D59" s="56"/>
      <c r="J59" s="47"/>
      <c r="K59" s="5"/>
      <c r="L59" s="54"/>
    </row>
    <row r="62" spans="1:12" x14ac:dyDescent="0.25">
      <c r="E62" s="47"/>
    </row>
    <row r="68" spans="10:10" x14ac:dyDescent="0.25">
      <c r="J68" s="47"/>
    </row>
  </sheetData>
  <mergeCells count="12">
    <mergeCell ref="K7:K9"/>
    <mergeCell ref="L7:L9"/>
    <mergeCell ref="F8:I8"/>
    <mergeCell ref="J8:J9"/>
    <mergeCell ref="H55:K55"/>
    <mergeCell ref="C3:G3"/>
    <mergeCell ref="A7:A9"/>
    <mergeCell ref="B7:B9"/>
    <mergeCell ref="C7:C9"/>
    <mergeCell ref="D7:D9"/>
    <mergeCell ref="E7:E9"/>
    <mergeCell ref="F7:J7"/>
  </mergeCells>
  <printOptions horizontalCentered="1"/>
  <pageMargins left="0.56999999999999995" right="0.2" top="0.23" bottom="0.25" header="0.3" footer="0.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8"/>
  <sheetViews>
    <sheetView tabSelected="1" topLeftCell="A7" zoomScale="115" zoomScaleNormal="115" workbookViewId="0">
      <pane xSplit="3" ySplit="3" topLeftCell="D43" activePane="bottomRight" state="frozen"/>
      <selection activeCell="A7" sqref="A7"/>
      <selection pane="topRight" activeCell="D7" sqref="D7"/>
      <selection pane="bottomLeft" activeCell="A10" sqref="A10"/>
      <selection pane="bottomRight" activeCell="M7" sqref="M1:N1048576"/>
    </sheetView>
  </sheetViews>
  <sheetFormatPr defaultRowHeight="15" x14ac:dyDescent="0.25"/>
  <cols>
    <col min="1" max="1" width="5.5703125" customWidth="1"/>
    <col min="2" max="2" width="27.85546875" customWidth="1"/>
    <col min="3" max="3" width="9.5703125" customWidth="1"/>
    <col min="4" max="4" width="10.5703125" customWidth="1"/>
    <col min="5" max="5" width="9.7109375" customWidth="1"/>
    <col min="6" max="6" width="9.28515625" customWidth="1"/>
    <col min="7" max="7" width="9.7109375" customWidth="1"/>
    <col min="8" max="8" width="9.42578125" customWidth="1"/>
    <col min="9" max="9" width="9.28515625" customWidth="1"/>
    <col min="10" max="10" width="8.140625" customWidth="1"/>
    <col min="11" max="11" width="11.28515625" style="3" customWidth="1"/>
    <col min="12" max="12" width="9.5703125" customWidth="1"/>
    <col min="13" max="13" width="8.85546875" customWidth="1"/>
    <col min="15" max="15" width="10.140625" customWidth="1"/>
    <col min="16" max="16" width="13.28515625" customWidth="1"/>
    <col min="262" max="262" width="5.5703125" customWidth="1"/>
    <col min="263" max="263" width="44.42578125" customWidth="1"/>
    <col min="266" max="266" width="11.140625" customWidth="1"/>
    <col min="267" max="267" width="9" customWidth="1"/>
    <col min="268" max="269" width="8.85546875" customWidth="1"/>
    <col min="271" max="271" width="10.140625" customWidth="1"/>
    <col min="272" max="272" width="13.28515625" customWidth="1"/>
    <col min="518" max="518" width="5.5703125" customWidth="1"/>
    <col min="519" max="519" width="44.42578125" customWidth="1"/>
    <col min="522" max="522" width="11.140625" customWidth="1"/>
    <col min="523" max="523" width="9" customWidth="1"/>
    <col min="524" max="525" width="8.85546875" customWidth="1"/>
    <col min="527" max="527" width="10.140625" customWidth="1"/>
    <col min="528" max="528" width="13.28515625" customWidth="1"/>
    <col min="774" max="774" width="5.5703125" customWidth="1"/>
    <col min="775" max="775" width="44.42578125" customWidth="1"/>
    <col min="778" max="778" width="11.140625" customWidth="1"/>
    <col min="779" max="779" width="9" customWidth="1"/>
    <col min="780" max="781" width="8.85546875" customWidth="1"/>
    <col min="783" max="783" width="10.140625" customWidth="1"/>
    <col min="784" max="784" width="13.28515625" customWidth="1"/>
    <col min="1030" max="1030" width="5.5703125" customWidth="1"/>
    <col min="1031" max="1031" width="44.42578125" customWidth="1"/>
    <col min="1034" max="1034" width="11.140625" customWidth="1"/>
    <col min="1035" max="1035" width="9" customWidth="1"/>
    <col min="1036" max="1037" width="8.85546875" customWidth="1"/>
    <col min="1039" max="1039" width="10.140625" customWidth="1"/>
    <col min="1040" max="1040" width="13.28515625" customWidth="1"/>
    <col min="1286" max="1286" width="5.5703125" customWidth="1"/>
    <col min="1287" max="1287" width="44.42578125" customWidth="1"/>
    <col min="1290" max="1290" width="11.140625" customWidth="1"/>
    <col min="1291" max="1291" width="9" customWidth="1"/>
    <col min="1292" max="1293" width="8.85546875" customWidth="1"/>
    <col min="1295" max="1295" width="10.140625" customWidth="1"/>
    <col min="1296" max="1296" width="13.28515625" customWidth="1"/>
    <col min="1542" max="1542" width="5.5703125" customWidth="1"/>
    <col min="1543" max="1543" width="44.42578125" customWidth="1"/>
    <col min="1546" max="1546" width="11.140625" customWidth="1"/>
    <col min="1547" max="1547" width="9" customWidth="1"/>
    <col min="1548" max="1549" width="8.85546875" customWidth="1"/>
    <col min="1551" max="1551" width="10.140625" customWidth="1"/>
    <col min="1552" max="1552" width="13.28515625" customWidth="1"/>
    <col min="1798" max="1798" width="5.5703125" customWidth="1"/>
    <col min="1799" max="1799" width="44.42578125" customWidth="1"/>
    <col min="1802" max="1802" width="11.140625" customWidth="1"/>
    <col min="1803" max="1803" width="9" customWidth="1"/>
    <col min="1804" max="1805" width="8.85546875" customWidth="1"/>
    <col min="1807" max="1807" width="10.140625" customWidth="1"/>
    <col min="1808" max="1808" width="13.28515625" customWidth="1"/>
    <col min="2054" max="2054" width="5.5703125" customWidth="1"/>
    <col min="2055" max="2055" width="44.42578125" customWidth="1"/>
    <col min="2058" max="2058" width="11.140625" customWidth="1"/>
    <col min="2059" max="2059" width="9" customWidth="1"/>
    <col min="2060" max="2061" width="8.85546875" customWidth="1"/>
    <col min="2063" max="2063" width="10.140625" customWidth="1"/>
    <col min="2064" max="2064" width="13.28515625" customWidth="1"/>
    <col min="2310" max="2310" width="5.5703125" customWidth="1"/>
    <col min="2311" max="2311" width="44.42578125" customWidth="1"/>
    <col min="2314" max="2314" width="11.140625" customWidth="1"/>
    <col min="2315" max="2315" width="9" customWidth="1"/>
    <col min="2316" max="2317" width="8.85546875" customWidth="1"/>
    <col min="2319" max="2319" width="10.140625" customWidth="1"/>
    <col min="2320" max="2320" width="13.28515625" customWidth="1"/>
    <col min="2566" max="2566" width="5.5703125" customWidth="1"/>
    <col min="2567" max="2567" width="44.42578125" customWidth="1"/>
    <col min="2570" max="2570" width="11.140625" customWidth="1"/>
    <col min="2571" max="2571" width="9" customWidth="1"/>
    <col min="2572" max="2573" width="8.85546875" customWidth="1"/>
    <col min="2575" max="2575" width="10.140625" customWidth="1"/>
    <col min="2576" max="2576" width="13.28515625" customWidth="1"/>
    <col min="2822" max="2822" width="5.5703125" customWidth="1"/>
    <col min="2823" max="2823" width="44.42578125" customWidth="1"/>
    <col min="2826" max="2826" width="11.140625" customWidth="1"/>
    <col min="2827" max="2827" width="9" customWidth="1"/>
    <col min="2828" max="2829" width="8.85546875" customWidth="1"/>
    <col min="2831" max="2831" width="10.140625" customWidth="1"/>
    <col min="2832" max="2832" width="13.28515625" customWidth="1"/>
    <col min="3078" max="3078" width="5.5703125" customWidth="1"/>
    <col min="3079" max="3079" width="44.42578125" customWidth="1"/>
    <col min="3082" max="3082" width="11.140625" customWidth="1"/>
    <col min="3083" max="3083" width="9" customWidth="1"/>
    <col min="3084" max="3085" width="8.85546875" customWidth="1"/>
    <col min="3087" max="3087" width="10.140625" customWidth="1"/>
    <col min="3088" max="3088" width="13.28515625" customWidth="1"/>
    <col min="3334" max="3334" width="5.5703125" customWidth="1"/>
    <col min="3335" max="3335" width="44.42578125" customWidth="1"/>
    <col min="3338" max="3338" width="11.140625" customWidth="1"/>
    <col min="3339" max="3339" width="9" customWidth="1"/>
    <col min="3340" max="3341" width="8.85546875" customWidth="1"/>
    <col min="3343" max="3343" width="10.140625" customWidth="1"/>
    <col min="3344" max="3344" width="13.28515625" customWidth="1"/>
    <col min="3590" max="3590" width="5.5703125" customWidth="1"/>
    <col min="3591" max="3591" width="44.42578125" customWidth="1"/>
    <col min="3594" max="3594" width="11.140625" customWidth="1"/>
    <col min="3595" max="3595" width="9" customWidth="1"/>
    <col min="3596" max="3597" width="8.85546875" customWidth="1"/>
    <col min="3599" max="3599" width="10.140625" customWidth="1"/>
    <col min="3600" max="3600" width="13.28515625" customWidth="1"/>
    <col min="3846" max="3846" width="5.5703125" customWidth="1"/>
    <col min="3847" max="3847" width="44.42578125" customWidth="1"/>
    <col min="3850" max="3850" width="11.140625" customWidth="1"/>
    <col min="3851" max="3851" width="9" customWidth="1"/>
    <col min="3852" max="3853" width="8.85546875" customWidth="1"/>
    <col min="3855" max="3855" width="10.140625" customWidth="1"/>
    <col min="3856" max="3856" width="13.28515625" customWidth="1"/>
    <col min="4102" max="4102" width="5.5703125" customWidth="1"/>
    <col min="4103" max="4103" width="44.42578125" customWidth="1"/>
    <col min="4106" max="4106" width="11.140625" customWidth="1"/>
    <col min="4107" max="4107" width="9" customWidth="1"/>
    <col min="4108" max="4109" width="8.85546875" customWidth="1"/>
    <col min="4111" max="4111" width="10.140625" customWidth="1"/>
    <col min="4112" max="4112" width="13.28515625" customWidth="1"/>
    <col min="4358" max="4358" width="5.5703125" customWidth="1"/>
    <col min="4359" max="4359" width="44.42578125" customWidth="1"/>
    <col min="4362" max="4362" width="11.140625" customWidth="1"/>
    <col min="4363" max="4363" width="9" customWidth="1"/>
    <col min="4364" max="4365" width="8.85546875" customWidth="1"/>
    <col min="4367" max="4367" width="10.140625" customWidth="1"/>
    <col min="4368" max="4368" width="13.28515625" customWidth="1"/>
    <col min="4614" max="4614" width="5.5703125" customWidth="1"/>
    <col min="4615" max="4615" width="44.42578125" customWidth="1"/>
    <col min="4618" max="4618" width="11.140625" customWidth="1"/>
    <col min="4619" max="4619" width="9" customWidth="1"/>
    <col min="4620" max="4621" width="8.85546875" customWidth="1"/>
    <col min="4623" max="4623" width="10.140625" customWidth="1"/>
    <col min="4624" max="4624" width="13.28515625" customWidth="1"/>
    <col min="4870" max="4870" width="5.5703125" customWidth="1"/>
    <col min="4871" max="4871" width="44.42578125" customWidth="1"/>
    <col min="4874" max="4874" width="11.140625" customWidth="1"/>
    <col min="4875" max="4875" width="9" customWidth="1"/>
    <col min="4876" max="4877" width="8.85546875" customWidth="1"/>
    <col min="4879" max="4879" width="10.140625" customWidth="1"/>
    <col min="4880" max="4880" width="13.28515625" customWidth="1"/>
    <col min="5126" max="5126" width="5.5703125" customWidth="1"/>
    <col min="5127" max="5127" width="44.42578125" customWidth="1"/>
    <col min="5130" max="5130" width="11.140625" customWidth="1"/>
    <col min="5131" max="5131" width="9" customWidth="1"/>
    <col min="5132" max="5133" width="8.85546875" customWidth="1"/>
    <col min="5135" max="5135" width="10.140625" customWidth="1"/>
    <col min="5136" max="5136" width="13.28515625" customWidth="1"/>
    <col min="5382" max="5382" width="5.5703125" customWidth="1"/>
    <col min="5383" max="5383" width="44.42578125" customWidth="1"/>
    <col min="5386" max="5386" width="11.140625" customWidth="1"/>
    <col min="5387" max="5387" width="9" customWidth="1"/>
    <col min="5388" max="5389" width="8.85546875" customWidth="1"/>
    <col min="5391" max="5391" width="10.140625" customWidth="1"/>
    <col min="5392" max="5392" width="13.28515625" customWidth="1"/>
    <col min="5638" max="5638" width="5.5703125" customWidth="1"/>
    <col min="5639" max="5639" width="44.42578125" customWidth="1"/>
    <col min="5642" max="5642" width="11.140625" customWidth="1"/>
    <col min="5643" max="5643" width="9" customWidth="1"/>
    <col min="5644" max="5645" width="8.85546875" customWidth="1"/>
    <col min="5647" max="5647" width="10.140625" customWidth="1"/>
    <col min="5648" max="5648" width="13.28515625" customWidth="1"/>
    <col min="5894" max="5894" width="5.5703125" customWidth="1"/>
    <col min="5895" max="5895" width="44.42578125" customWidth="1"/>
    <col min="5898" max="5898" width="11.140625" customWidth="1"/>
    <col min="5899" max="5899" width="9" customWidth="1"/>
    <col min="5900" max="5901" width="8.85546875" customWidth="1"/>
    <col min="5903" max="5903" width="10.140625" customWidth="1"/>
    <col min="5904" max="5904" width="13.28515625" customWidth="1"/>
    <col min="6150" max="6150" width="5.5703125" customWidth="1"/>
    <col min="6151" max="6151" width="44.42578125" customWidth="1"/>
    <col min="6154" max="6154" width="11.140625" customWidth="1"/>
    <col min="6155" max="6155" width="9" customWidth="1"/>
    <col min="6156" max="6157" width="8.85546875" customWidth="1"/>
    <col min="6159" max="6159" width="10.140625" customWidth="1"/>
    <col min="6160" max="6160" width="13.28515625" customWidth="1"/>
    <col min="6406" max="6406" width="5.5703125" customWidth="1"/>
    <col min="6407" max="6407" width="44.42578125" customWidth="1"/>
    <col min="6410" max="6410" width="11.140625" customWidth="1"/>
    <col min="6411" max="6411" width="9" customWidth="1"/>
    <col min="6412" max="6413" width="8.85546875" customWidth="1"/>
    <col min="6415" max="6415" width="10.140625" customWidth="1"/>
    <col min="6416" max="6416" width="13.28515625" customWidth="1"/>
    <col min="6662" max="6662" width="5.5703125" customWidth="1"/>
    <col min="6663" max="6663" width="44.42578125" customWidth="1"/>
    <col min="6666" max="6666" width="11.140625" customWidth="1"/>
    <col min="6667" max="6667" width="9" customWidth="1"/>
    <col min="6668" max="6669" width="8.85546875" customWidth="1"/>
    <col min="6671" max="6671" width="10.140625" customWidth="1"/>
    <col min="6672" max="6672" width="13.28515625" customWidth="1"/>
    <col min="6918" max="6918" width="5.5703125" customWidth="1"/>
    <col min="6919" max="6919" width="44.42578125" customWidth="1"/>
    <col min="6922" max="6922" width="11.140625" customWidth="1"/>
    <col min="6923" max="6923" width="9" customWidth="1"/>
    <col min="6924" max="6925" width="8.85546875" customWidth="1"/>
    <col min="6927" max="6927" width="10.140625" customWidth="1"/>
    <col min="6928" max="6928" width="13.28515625" customWidth="1"/>
    <col min="7174" max="7174" width="5.5703125" customWidth="1"/>
    <col min="7175" max="7175" width="44.42578125" customWidth="1"/>
    <col min="7178" max="7178" width="11.140625" customWidth="1"/>
    <col min="7179" max="7179" width="9" customWidth="1"/>
    <col min="7180" max="7181" width="8.85546875" customWidth="1"/>
    <col min="7183" max="7183" width="10.140625" customWidth="1"/>
    <col min="7184" max="7184" width="13.28515625" customWidth="1"/>
    <col min="7430" max="7430" width="5.5703125" customWidth="1"/>
    <col min="7431" max="7431" width="44.42578125" customWidth="1"/>
    <col min="7434" max="7434" width="11.140625" customWidth="1"/>
    <col min="7435" max="7435" width="9" customWidth="1"/>
    <col min="7436" max="7437" width="8.85546875" customWidth="1"/>
    <col min="7439" max="7439" width="10.140625" customWidth="1"/>
    <col min="7440" max="7440" width="13.28515625" customWidth="1"/>
    <col min="7686" max="7686" width="5.5703125" customWidth="1"/>
    <col min="7687" max="7687" width="44.42578125" customWidth="1"/>
    <col min="7690" max="7690" width="11.140625" customWidth="1"/>
    <col min="7691" max="7691" width="9" customWidth="1"/>
    <col min="7692" max="7693" width="8.85546875" customWidth="1"/>
    <col min="7695" max="7695" width="10.140625" customWidth="1"/>
    <col min="7696" max="7696" width="13.28515625" customWidth="1"/>
    <col min="7942" max="7942" width="5.5703125" customWidth="1"/>
    <col min="7943" max="7943" width="44.42578125" customWidth="1"/>
    <col min="7946" max="7946" width="11.140625" customWidth="1"/>
    <col min="7947" max="7947" width="9" customWidth="1"/>
    <col min="7948" max="7949" width="8.85546875" customWidth="1"/>
    <col min="7951" max="7951" width="10.140625" customWidth="1"/>
    <col min="7952" max="7952" width="13.28515625" customWidth="1"/>
    <col min="8198" max="8198" width="5.5703125" customWidth="1"/>
    <col min="8199" max="8199" width="44.42578125" customWidth="1"/>
    <col min="8202" max="8202" width="11.140625" customWidth="1"/>
    <col min="8203" max="8203" width="9" customWidth="1"/>
    <col min="8204" max="8205" width="8.85546875" customWidth="1"/>
    <col min="8207" max="8207" width="10.140625" customWidth="1"/>
    <col min="8208" max="8208" width="13.28515625" customWidth="1"/>
    <col min="8454" max="8454" width="5.5703125" customWidth="1"/>
    <col min="8455" max="8455" width="44.42578125" customWidth="1"/>
    <col min="8458" max="8458" width="11.140625" customWidth="1"/>
    <col min="8459" max="8459" width="9" customWidth="1"/>
    <col min="8460" max="8461" width="8.85546875" customWidth="1"/>
    <col min="8463" max="8463" width="10.140625" customWidth="1"/>
    <col min="8464" max="8464" width="13.28515625" customWidth="1"/>
    <col min="8710" max="8710" width="5.5703125" customWidth="1"/>
    <col min="8711" max="8711" width="44.42578125" customWidth="1"/>
    <col min="8714" max="8714" width="11.140625" customWidth="1"/>
    <col min="8715" max="8715" width="9" customWidth="1"/>
    <col min="8716" max="8717" width="8.85546875" customWidth="1"/>
    <col min="8719" max="8719" width="10.140625" customWidth="1"/>
    <col min="8720" max="8720" width="13.28515625" customWidth="1"/>
    <col min="8966" max="8966" width="5.5703125" customWidth="1"/>
    <col min="8967" max="8967" width="44.42578125" customWidth="1"/>
    <col min="8970" max="8970" width="11.140625" customWidth="1"/>
    <col min="8971" max="8971" width="9" customWidth="1"/>
    <col min="8972" max="8973" width="8.85546875" customWidth="1"/>
    <col min="8975" max="8975" width="10.140625" customWidth="1"/>
    <col min="8976" max="8976" width="13.28515625" customWidth="1"/>
    <col min="9222" max="9222" width="5.5703125" customWidth="1"/>
    <col min="9223" max="9223" width="44.42578125" customWidth="1"/>
    <col min="9226" max="9226" width="11.140625" customWidth="1"/>
    <col min="9227" max="9227" width="9" customWidth="1"/>
    <col min="9228" max="9229" width="8.85546875" customWidth="1"/>
    <col min="9231" max="9231" width="10.140625" customWidth="1"/>
    <col min="9232" max="9232" width="13.28515625" customWidth="1"/>
    <col min="9478" max="9478" width="5.5703125" customWidth="1"/>
    <col min="9479" max="9479" width="44.42578125" customWidth="1"/>
    <col min="9482" max="9482" width="11.140625" customWidth="1"/>
    <col min="9483" max="9483" width="9" customWidth="1"/>
    <col min="9484" max="9485" width="8.85546875" customWidth="1"/>
    <col min="9487" max="9487" width="10.140625" customWidth="1"/>
    <col min="9488" max="9488" width="13.28515625" customWidth="1"/>
    <col min="9734" max="9734" width="5.5703125" customWidth="1"/>
    <col min="9735" max="9735" width="44.42578125" customWidth="1"/>
    <col min="9738" max="9738" width="11.140625" customWidth="1"/>
    <col min="9739" max="9739" width="9" customWidth="1"/>
    <col min="9740" max="9741" width="8.85546875" customWidth="1"/>
    <col min="9743" max="9743" width="10.140625" customWidth="1"/>
    <col min="9744" max="9744" width="13.28515625" customWidth="1"/>
    <col min="9990" max="9990" width="5.5703125" customWidth="1"/>
    <col min="9991" max="9991" width="44.42578125" customWidth="1"/>
    <col min="9994" max="9994" width="11.140625" customWidth="1"/>
    <col min="9995" max="9995" width="9" customWidth="1"/>
    <col min="9996" max="9997" width="8.85546875" customWidth="1"/>
    <col min="9999" max="9999" width="10.140625" customWidth="1"/>
    <col min="10000" max="10000" width="13.28515625" customWidth="1"/>
    <col min="10246" max="10246" width="5.5703125" customWidth="1"/>
    <col min="10247" max="10247" width="44.42578125" customWidth="1"/>
    <col min="10250" max="10250" width="11.140625" customWidth="1"/>
    <col min="10251" max="10251" width="9" customWidth="1"/>
    <col min="10252" max="10253" width="8.85546875" customWidth="1"/>
    <col min="10255" max="10255" width="10.140625" customWidth="1"/>
    <col min="10256" max="10256" width="13.28515625" customWidth="1"/>
    <col min="10502" max="10502" width="5.5703125" customWidth="1"/>
    <col min="10503" max="10503" width="44.42578125" customWidth="1"/>
    <col min="10506" max="10506" width="11.140625" customWidth="1"/>
    <col min="10507" max="10507" width="9" customWidth="1"/>
    <col min="10508" max="10509" width="8.85546875" customWidth="1"/>
    <col min="10511" max="10511" width="10.140625" customWidth="1"/>
    <col min="10512" max="10512" width="13.28515625" customWidth="1"/>
    <col min="10758" max="10758" width="5.5703125" customWidth="1"/>
    <col min="10759" max="10759" width="44.42578125" customWidth="1"/>
    <col min="10762" max="10762" width="11.140625" customWidth="1"/>
    <col min="10763" max="10763" width="9" customWidth="1"/>
    <col min="10764" max="10765" width="8.85546875" customWidth="1"/>
    <col min="10767" max="10767" width="10.140625" customWidth="1"/>
    <col min="10768" max="10768" width="13.28515625" customWidth="1"/>
    <col min="11014" max="11014" width="5.5703125" customWidth="1"/>
    <col min="11015" max="11015" width="44.42578125" customWidth="1"/>
    <col min="11018" max="11018" width="11.140625" customWidth="1"/>
    <col min="11019" max="11019" width="9" customWidth="1"/>
    <col min="11020" max="11021" width="8.85546875" customWidth="1"/>
    <col min="11023" max="11023" width="10.140625" customWidth="1"/>
    <col min="11024" max="11024" width="13.28515625" customWidth="1"/>
    <col min="11270" max="11270" width="5.5703125" customWidth="1"/>
    <col min="11271" max="11271" width="44.42578125" customWidth="1"/>
    <col min="11274" max="11274" width="11.140625" customWidth="1"/>
    <col min="11275" max="11275" width="9" customWidth="1"/>
    <col min="11276" max="11277" width="8.85546875" customWidth="1"/>
    <col min="11279" max="11279" width="10.140625" customWidth="1"/>
    <col min="11280" max="11280" width="13.28515625" customWidth="1"/>
    <col min="11526" max="11526" width="5.5703125" customWidth="1"/>
    <col min="11527" max="11527" width="44.42578125" customWidth="1"/>
    <col min="11530" max="11530" width="11.140625" customWidth="1"/>
    <col min="11531" max="11531" width="9" customWidth="1"/>
    <col min="11532" max="11533" width="8.85546875" customWidth="1"/>
    <col min="11535" max="11535" width="10.140625" customWidth="1"/>
    <col min="11536" max="11536" width="13.28515625" customWidth="1"/>
    <col min="11782" max="11782" width="5.5703125" customWidth="1"/>
    <col min="11783" max="11783" width="44.42578125" customWidth="1"/>
    <col min="11786" max="11786" width="11.140625" customWidth="1"/>
    <col min="11787" max="11787" width="9" customWidth="1"/>
    <col min="11788" max="11789" width="8.85546875" customWidth="1"/>
    <col min="11791" max="11791" width="10.140625" customWidth="1"/>
    <col min="11792" max="11792" width="13.28515625" customWidth="1"/>
    <col min="12038" max="12038" width="5.5703125" customWidth="1"/>
    <col min="12039" max="12039" width="44.42578125" customWidth="1"/>
    <col min="12042" max="12042" width="11.140625" customWidth="1"/>
    <col min="12043" max="12043" width="9" customWidth="1"/>
    <col min="12044" max="12045" width="8.85546875" customWidth="1"/>
    <col min="12047" max="12047" width="10.140625" customWidth="1"/>
    <col min="12048" max="12048" width="13.28515625" customWidth="1"/>
    <col min="12294" max="12294" width="5.5703125" customWidth="1"/>
    <col min="12295" max="12295" width="44.42578125" customWidth="1"/>
    <col min="12298" max="12298" width="11.140625" customWidth="1"/>
    <col min="12299" max="12299" width="9" customWidth="1"/>
    <col min="12300" max="12301" width="8.85546875" customWidth="1"/>
    <col min="12303" max="12303" width="10.140625" customWidth="1"/>
    <col min="12304" max="12304" width="13.28515625" customWidth="1"/>
    <col min="12550" max="12550" width="5.5703125" customWidth="1"/>
    <col min="12551" max="12551" width="44.42578125" customWidth="1"/>
    <col min="12554" max="12554" width="11.140625" customWidth="1"/>
    <col min="12555" max="12555" width="9" customWidth="1"/>
    <col min="12556" max="12557" width="8.85546875" customWidth="1"/>
    <col min="12559" max="12559" width="10.140625" customWidth="1"/>
    <col min="12560" max="12560" width="13.28515625" customWidth="1"/>
    <col min="12806" max="12806" width="5.5703125" customWidth="1"/>
    <col min="12807" max="12807" width="44.42578125" customWidth="1"/>
    <col min="12810" max="12810" width="11.140625" customWidth="1"/>
    <col min="12811" max="12811" width="9" customWidth="1"/>
    <col min="12812" max="12813" width="8.85546875" customWidth="1"/>
    <col min="12815" max="12815" width="10.140625" customWidth="1"/>
    <col min="12816" max="12816" width="13.28515625" customWidth="1"/>
    <col min="13062" max="13062" width="5.5703125" customWidth="1"/>
    <col min="13063" max="13063" width="44.42578125" customWidth="1"/>
    <col min="13066" max="13066" width="11.140625" customWidth="1"/>
    <col min="13067" max="13067" width="9" customWidth="1"/>
    <col min="13068" max="13069" width="8.85546875" customWidth="1"/>
    <col min="13071" max="13071" width="10.140625" customWidth="1"/>
    <col min="13072" max="13072" width="13.28515625" customWidth="1"/>
    <col min="13318" max="13318" width="5.5703125" customWidth="1"/>
    <col min="13319" max="13319" width="44.42578125" customWidth="1"/>
    <col min="13322" max="13322" width="11.140625" customWidth="1"/>
    <col min="13323" max="13323" width="9" customWidth="1"/>
    <col min="13324" max="13325" width="8.85546875" customWidth="1"/>
    <col min="13327" max="13327" width="10.140625" customWidth="1"/>
    <col min="13328" max="13328" width="13.28515625" customWidth="1"/>
    <col min="13574" max="13574" width="5.5703125" customWidth="1"/>
    <col min="13575" max="13575" width="44.42578125" customWidth="1"/>
    <col min="13578" max="13578" width="11.140625" customWidth="1"/>
    <col min="13579" max="13579" width="9" customWidth="1"/>
    <col min="13580" max="13581" width="8.85546875" customWidth="1"/>
    <col min="13583" max="13583" width="10.140625" customWidth="1"/>
    <col min="13584" max="13584" width="13.28515625" customWidth="1"/>
    <col min="13830" max="13830" width="5.5703125" customWidth="1"/>
    <col min="13831" max="13831" width="44.42578125" customWidth="1"/>
    <col min="13834" max="13834" width="11.140625" customWidth="1"/>
    <col min="13835" max="13835" width="9" customWidth="1"/>
    <col min="13836" max="13837" width="8.85546875" customWidth="1"/>
    <col min="13839" max="13839" width="10.140625" customWidth="1"/>
    <col min="13840" max="13840" width="13.28515625" customWidth="1"/>
    <col min="14086" max="14086" width="5.5703125" customWidth="1"/>
    <col min="14087" max="14087" width="44.42578125" customWidth="1"/>
    <col min="14090" max="14090" width="11.140625" customWidth="1"/>
    <col min="14091" max="14091" width="9" customWidth="1"/>
    <col min="14092" max="14093" width="8.85546875" customWidth="1"/>
    <col min="14095" max="14095" width="10.140625" customWidth="1"/>
    <col min="14096" max="14096" width="13.28515625" customWidth="1"/>
    <col min="14342" max="14342" width="5.5703125" customWidth="1"/>
    <col min="14343" max="14343" width="44.42578125" customWidth="1"/>
    <col min="14346" max="14346" width="11.140625" customWidth="1"/>
    <col min="14347" max="14347" width="9" customWidth="1"/>
    <col min="14348" max="14349" width="8.85546875" customWidth="1"/>
    <col min="14351" max="14351" width="10.140625" customWidth="1"/>
    <col min="14352" max="14352" width="13.28515625" customWidth="1"/>
    <col min="14598" max="14598" width="5.5703125" customWidth="1"/>
    <col min="14599" max="14599" width="44.42578125" customWidth="1"/>
    <col min="14602" max="14602" width="11.140625" customWidth="1"/>
    <col min="14603" max="14603" width="9" customWidth="1"/>
    <col min="14604" max="14605" width="8.85546875" customWidth="1"/>
    <col min="14607" max="14607" width="10.140625" customWidth="1"/>
    <col min="14608" max="14608" width="13.28515625" customWidth="1"/>
    <col min="14854" max="14854" width="5.5703125" customWidth="1"/>
    <col min="14855" max="14855" width="44.42578125" customWidth="1"/>
    <col min="14858" max="14858" width="11.140625" customWidth="1"/>
    <col min="14859" max="14859" width="9" customWidth="1"/>
    <col min="14860" max="14861" width="8.85546875" customWidth="1"/>
    <col min="14863" max="14863" width="10.140625" customWidth="1"/>
    <col min="14864" max="14864" width="13.28515625" customWidth="1"/>
    <col min="15110" max="15110" width="5.5703125" customWidth="1"/>
    <col min="15111" max="15111" width="44.42578125" customWidth="1"/>
    <col min="15114" max="15114" width="11.140625" customWidth="1"/>
    <col min="15115" max="15115" width="9" customWidth="1"/>
    <col min="15116" max="15117" width="8.85546875" customWidth="1"/>
    <col min="15119" max="15119" width="10.140625" customWidth="1"/>
    <col min="15120" max="15120" width="13.28515625" customWidth="1"/>
    <col min="15366" max="15366" width="5.5703125" customWidth="1"/>
    <col min="15367" max="15367" width="44.42578125" customWidth="1"/>
    <col min="15370" max="15370" width="11.140625" customWidth="1"/>
    <col min="15371" max="15371" width="9" customWidth="1"/>
    <col min="15372" max="15373" width="8.85546875" customWidth="1"/>
    <col min="15375" max="15375" width="10.140625" customWidth="1"/>
    <col min="15376" max="15376" width="13.28515625" customWidth="1"/>
    <col min="15622" max="15622" width="5.5703125" customWidth="1"/>
    <col min="15623" max="15623" width="44.42578125" customWidth="1"/>
    <col min="15626" max="15626" width="11.140625" customWidth="1"/>
    <col min="15627" max="15627" width="9" customWidth="1"/>
    <col min="15628" max="15629" width="8.85546875" customWidth="1"/>
    <col min="15631" max="15631" width="10.140625" customWidth="1"/>
    <col min="15632" max="15632" width="13.28515625" customWidth="1"/>
    <col min="15878" max="15878" width="5.5703125" customWidth="1"/>
    <col min="15879" max="15879" width="44.42578125" customWidth="1"/>
    <col min="15882" max="15882" width="11.140625" customWidth="1"/>
    <col min="15883" max="15883" width="9" customWidth="1"/>
    <col min="15884" max="15885" width="8.85546875" customWidth="1"/>
    <col min="15887" max="15887" width="10.140625" customWidth="1"/>
    <col min="15888" max="15888" width="13.28515625" customWidth="1"/>
  </cols>
  <sheetData>
    <row r="1" spans="1:12" ht="15.75" x14ac:dyDescent="0.25">
      <c r="A1" s="29" t="s">
        <v>7</v>
      </c>
      <c r="B1" s="26"/>
      <c r="C1" s="30"/>
      <c r="D1" s="31" t="s">
        <v>8</v>
      </c>
      <c r="E1" s="26"/>
      <c r="F1" s="32"/>
      <c r="G1" s="33"/>
      <c r="H1" s="33"/>
      <c r="I1" s="26"/>
      <c r="J1" s="26"/>
      <c r="K1" s="34"/>
    </row>
    <row r="2" spans="1:12" ht="15.75" x14ac:dyDescent="0.25">
      <c r="A2" s="35" t="s">
        <v>9</v>
      </c>
      <c r="B2" s="26"/>
      <c r="C2" s="30"/>
      <c r="D2" s="26" t="s">
        <v>10</v>
      </c>
      <c r="E2" s="26"/>
      <c r="F2" s="32"/>
      <c r="G2" s="33"/>
      <c r="H2" s="33"/>
      <c r="I2" s="26"/>
      <c r="J2" s="26"/>
      <c r="K2" s="34"/>
    </row>
    <row r="3" spans="1:12" ht="17.25" x14ac:dyDescent="0.3">
      <c r="A3" s="6"/>
      <c r="C3" s="75"/>
      <c r="D3" s="75"/>
      <c r="E3" s="75"/>
      <c r="F3" s="75"/>
      <c r="G3" s="75"/>
      <c r="H3" s="4"/>
      <c r="K3" s="5"/>
    </row>
    <row r="4" spans="1:12" ht="18.75" x14ac:dyDescent="0.3">
      <c r="A4" s="6"/>
      <c r="C4" s="39" t="s">
        <v>53</v>
      </c>
      <c r="D4" s="26"/>
      <c r="E4" s="26"/>
      <c r="F4" s="32"/>
      <c r="G4" s="33"/>
      <c r="H4" s="33"/>
      <c r="K4" s="5"/>
    </row>
    <row r="5" spans="1:12" ht="18.75" x14ac:dyDescent="0.3">
      <c r="A5" s="6"/>
      <c r="C5" s="39" t="s">
        <v>102</v>
      </c>
      <c r="D5" s="26"/>
      <c r="E5" s="26"/>
      <c r="F5" s="32"/>
      <c r="G5" s="33"/>
      <c r="H5" s="33"/>
      <c r="K5" s="5"/>
    </row>
    <row r="6" spans="1:12" ht="18.75" x14ac:dyDescent="0.3">
      <c r="A6" s="6"/>
      <c r="C6" s="39"/>
      <c r="D6" s="26"/>
      <c r="E6" s="26"/>
      <c r="F6" s="32"/>
      <c r="G6" s="33"/>
      <c r="H6" s="33"/>
      <c r="K6" s="5"/>
    </row>
    <row r="7" spans="1:12" ht="18" customHeight="1" x14ac:dyDescent="0.25">
      <c r="A7" s="76" t="s">
        <v>12</v>
      </c>
      <c r="B7" s="79" t="s">
        <v>11</v>
      </c>
      <c r="C7" s="76" t="s">
        <v>103</v>
      </c>
      <c r="D7" s="76" t="s">
        <v>104</v>
      </c>
      <c r="E7" s="76" t="s">
        <v>13</v>
      </c>
      <c r="F7" s="82" t="s">
        <v>14</v>
      </c>
      <c r="G7" s="83"/>
      <c r="H7" s="83"/>
      <c r="I7" s="83"/>
      <c r="J7" s="84"/>
      <c r="K7" s="89" t="s">
        <v>106</v>
      </c>
      <c r="L7" s="85" t="s">
        <v>21</v>
      </c>
    </row>
    <row r="8" spans="1:12" ht="18" customHeight="1" x14ac:dyDescent="0.25">
      <c r="A8" s="77"/>
      <c r="B8" s="80"/>
      <c r="C8" s="77"/>
      <c r="D8" s="77"/>
      <c r="E8" s="77"/>
      <c r="F8" s="82" t="s">
        <v>15</v>
      </c>
      <c r="G8" s="83"/>
      <c r="H8" s="83"/>
      <c r="I8" s="84"/>
      <c r="J8" s="76" t="s">
        <v>105</v>
      </c>
      <c r="K8" s="89"/>
      <c r="L8" s="86"/>
    </row>
    <row r="9" spans="1:12" ht="94.5" x14ac:dyDescent="0.25">
      <c r="A9" s="78"/>
      <c r="B9" s="81"/>
      <c r="C9" s="78"/>
      <c r="D9" s="78"/>
      <c r="E9" s="78"/>
      <c r="F9" s="36" t="s">
        <v>16</v>
      </c>
      <c r="G9" s="37" t="s">
        <v>17</v>
      </c>
      <c r="H9" s="37" t="s">
        <v>18</v>
      </c>
      <c r="I9" s="38" t="s">
        <v>19</v>
      </c>
      <c r="J9" s="78"/>
      <c r="K9" s="89"/>
      <c r="L9" s="87"/>
    </row>
    <row r="10" spans="1:12" ht="17.25" x14ac:dyDescent="0.3">
      <c r="A10" s="55">
        <v>1</v>
      </c>
      <c r="B10" s="55">
        <v>2</v>
      </c>
      <c r="C10" s="7">
        <v>3</v>
      </c>
      <c r="D10" s="55" t="s">
        <v>0</v>
      </c>
      <c r="E10" s="55" t="s">
        <v>1</v>
      </c>
      <c r="F10" s="55">
        <v>6</v>
      </c>
      <c r="G10" s="8">
        <v>7</v>
      </c>
      <c r="H10" s="8">
        <v>8</v>
      </c>
      <c r="I10" s="55">
        <v>9</v>
      </c>
      <c r="J10" s="55">
        <v>10</v>
      </c>
      <c r="K10" s="27" t="s">
        <v>2</v>
      </c>
      <c r="L10" s="48"/>
    </row>
    <row r="11" spans="1:12" s="61" customFormat="1" ht="16.5" customHeight="1" x14ac:dyDescent="0.3">
      <c r="A11" s="10">
        <v>1</v>
      </c>
      <c r="B11" s="41" t="s">
        <v>52</v>
      </c>
      <c r="C11" s="49">
        <v>1221</v>
      </c>
      <c r="D11" s="45">
        <f t="shared" ref="D11:D48" si="0">E11+J11</f>
        <v>945</v>
      </c>
      <c r="E11" s="40">
        <f>F11+G11+H11+I11</f>
        <v>945</v>
      </c>
      <c r="F11" s="74">
        <v>945</v>
      </c>
      <c r="G11" s="9"/>
      <c r="H11" s="12"/>
      <c r="I11" s="10"/>
      <c r="J11" s="52"/>
      <c r="K11" s="44">
        <f t="shared" ref="K11:K49" si="1">D11/C11*100</f>
        <v>77.395577395577391</v>
      </c>
      <c r="L11" s="70"/>
    </row>
    <row r="12" spans="1:12" s="61" customFormat="1" ht="16.5" customHeight="1" x14ac:dyDescent="0.3">
      <c r="A12" s="10">
        <v>2</v>
      </c>
      <c r="B12" s="11" t="s">
        <v>22</v>
      </c>
      <c r="C12" s="49">
        <v>996</v>
      </c>
      <c r="D12" s="45">
        <f t="shared" si="0"/>
        <v>907</v>
      </c>
      <c r="E12" s="40">
        <f t="shared" ref="E12:E48" si="2">F12+G12+H12+I12</f>
        <v>907</v>
      </c>
      <c r="F12" s="74">
        <v>907</v>
      </c>
      <c r="G12" s="42"/>
      <c r="H12" s="12"/>
      <c r="I12" s="43"/>
      <c r="J12" s="52"/>
      <c r="K12" s="44">
        <f t="shared" si="1"/>
        <v>91.064257028112451</v>
      </c>
      <c r="L12" s="70"/>
    </row>
    <row r="13" spans="1:12" s="61" customFormat="1" ht="16.5" customHeight="1" x14ac:dyDescent="0.3">
      <c r="A13" s="10">
        <v>3</v>
      </c>
      <c r="B13" s="11" t="s">
        <v>23</v>
      </c>
      <c r="C13" s="49">
        <v>552</v>
      </c>
      <c r="D13" s="45">
        <f t="shared" si="0"/>
        <v>552</v>
      </c>
      <c r="E13" s="40">
        <f t="shared" si="2"/>
        <v>551</v>
      </c>
      <c r="F13" s="74">
        <v>551</v>
      </c>
      <c r="G13" s="9"/>
      <c r="H13" s="12"/>
      <c r="I13" s="10"/>
      <c r="J13" s="52">
        <v>1</v>
      </c>
      <c r="K13" s="44">
        <f t="shared" si="1"/>
        <v>100</v>
      </c>
      <c r="L13" s="70"/>
    </row>
    <row r="14" spans="1:12" s="65" customFormat="1" ht="16.5" customHeight="1" x14ac:dyDescent="0.3">
      <c r="A14" s="10">
        <v>4</v>
      </c>
      <c r="B14" s="11" t="s">
        <v>107</v>
      </c>
      <c r="C14" s="49">
        <f>551+440</f>
        <v>991</v>
      </c>
      <c r="D14" s="45">
        <f t="shared" si="0"/>
        <v>958</v>
      </c>
      <c r="E14" s="40">
        <f t="shared" si="2"/>
        <v>958</v>
      </c>
      <c r="F14" s="74">
        <v>958</v>
      </c>
      <c r="G14" s="9"/>
      <c r="H14" s="12"/>
      <c r="I14" s="10"/>
      <c r="J14" s="52"/>
      <c r="K14" s="44">
        <f t="shared" si="1"/>
        <v>96.670030272452067</v>
      </c>
      <c r="L14" s="70"/>
    </row>
    <row r="15" spans="1:12" s="61" customFormat="1" ht="16.5" customHeight="1" x14ac:dyDescent="0.3">
      <c r="A15" s="10">
        <v>5</v>
      </c>
      <c r="B15" s="11" t="s">
        <v>24</v>
      </c>
      <c r="C15" s="49">
        <v>739</v>
      </c>
      <c r="D15" s="45">
        <f t="shared" si="0"/>
        <v>719</v>
      </c>
      <c r="E15" s="40">
        <f t="shared" si="2"/>
        <v>688</v>
      </c>
      <c r="F15" s="74">
        <v>688</v>
      </c>
      <c r="G15" s="9"/>
      <c r="H15" s="12"/>
      <c r="I15" s="10"/>
      <c r="J15" s="52">
        <v>31</v>
      </c>
      <c r="K15" s="44">
        <f t="shared" si="1"/>
        <v>97.293640054127195</v>
      </c>
      <c r="L15" s="70"/>
    </row>
    <row r="16" spans="1:12" s="61" customFormat="1" ht="16.5" customHeight="1" x14ac:dyDescent="0.3">
      <c r="A16" s="10">
        <v>6</v>
      </c>
      <c r="B16" s="11" t="s">
        <v>25</v>
      </c>
      <c r="C16" s="49">
        <v>290</v>
      </c>
      <c r="D16" s="45">
        <f t="shared" si="0"/>
        <v>288</v>
      </c>
      <c r="E16" s="40">
        <f t="shared" si="2"/>
        <v>288</v>
      </c>
      <c r="F16" s="74">
        <v>288</v>
      </c>
      <c r="G16" s="12"/>
      <c r="H16" s="9"/>
      <c r="I16" s="10"/>
      <c r="J16" s="52"/>
      <c r="K16" s="44">
        <f t="shared" si="1"/>
        <v>99.310344827586206</v>
      </c>
      <c r="L16" s="70"/>
    </row>
    <row r="17" spans="1:12" s="61" customFormat="1" ht="16.5" customHeight="1" x14ac:dyDescent="0.3">
      <c r="A17" s="10">
        <v>7</v>
      </c>
      <c r="B17" s="11" t="s">
        <v>26</v>
      </c>
      <c r="C17" s="49">
        <v>886</v>
      </c>
      <c r="D17" s="45">
        <f t="shared" si="0"/>
        <v>863</v>
      </c>
      <c r="E17" s="40">
        <f t="shared" si="2"/>
        <v>863</v>
      </c>
      <c r="F17" s="74">
        <v>863</v>
      </c>
      <c r="G17" s="12"/>
      <c r="H17" s="9"/>
      <c r="I17" s="10"/>
      <c r="J17" s="52"/>
      <c r="K17" s="44">
        <f t="shared" si="1"/>
        <v>97.404063205417614</v>
      </c>
      <c r="L17" s="70"/>
    </row>
    <row r="18" spans="1:12" s="64" customFormat="1" ht="16.5" customHeight="1" x14ac:dyDescent="0.3">
      <c r="A18" s="10">
        <v>8</v>
      </c>
      <c r="B18" s="11" t="s">
        <v>27</v>
      </c>
      <c r="C18" s="49">
        <v>437</v>
      </c>
      <c r="D18" s="45">
        <f t="shared" si="0"/>
        <v>431</v>
      </c>
      <c r="E18" s="40">
        <f t="shared" si="2"/>
        <v>427</v>
      </c>
      <c r="F18" s="74">
        <v>427</v>
      </c>
      <c r="G18" s="12"/>
      <c r="H18" s="9"/>
      <c r="I18" s="10"/>
      <c r="J18" s="52">
        <v>4</v>
      </c>
      <c r="K18" s="44">
        <f t="shared" si="1"/>
        <v>98.627002288329521</v>
      </c>
      <c r="L18" s="70"/>
    </row>
    <row r="19" spans="1:12" s="64" customFormat="1" ht="16.5" customHeight="1" x14ac:dyDescent="0.3">
      <c r="A19" s="10">
        <v>9</v>
      </c>
      <c r="B19" s="11" t="s">
        <v>28</v>
      </c>
      <c r="C19" s="49">
        <v>686</v>
      </c>
      <c r="D19" s="45">
        <f t="shared" si="0"/>
        <v>662</v>
      </c>
      <c r="E19" s="40">
        <f t="shared" si="2"/>
        <v>616</v>
      </c>
      <c r="F19" s="74">
        <v>616</v>
      </c>
      <c r="G19" s="12"/>
      <c r="H19" s="9"/>
      <c r="I19" s="10"/>
      <c r="J19" s="52">
        <v>46</v>
      </c>
      <c r="K19" s="44">
        <f t="shared" si="1"/>
        <v>96.501457725947532</v>
      </c>
      <c r="L19" s="70"/>
    </row>
    <row r="20" spans="1:12" s="61" customFormat="1" ht="16.5" customHeight="1" x14ac:dyDescent="0.3">
      <c r="A20" s="10">
        <v>10</v>
      </c>
      <c r="B20" s="11" t="s">
        <v>29</v>
      </c>
      <c r="C20" s="49">
        <v>616</v>
      </c>
      <c r="D20" s="45">
        <f t="shared" si="0"/>
        <v>596</v>
      </c>
      <c r="E20" s="40">
        <f t="shared" si="2"/>
        <v>587</v>
      </c>
      <c r="F20" s="74">
        <v>587</v>
      </c>
      <c r="G20" s="12"/>
      <c r="H20" s="9"/>
      <c r="I20" s="10"/>
      <c r="J20" s="52">
        <v>9</v>
      </c>
      <c r="K20" s="44">
        <f t="shared" si="1"/>
        <v>96.753246753246756</v>
      </c>
      <c r="L20" s="70"/>
    </row>
    <row r="21" spans="1:12" s="61" customFormat="1" ht="16.5" customHeight="1" x14ac:dyDescent="0.3">
      <c r="A21" s="10">
        <v>11</v>
      </c>
      <c r="B21" s="11" t="s">
        <v>30</v>
      </c>
      <c r="C21" s="49">
        <v>979</v>
      </c>
      <c r="D21" s="45">
        <f t="shared" si="0"/>
        <v>948</v>
      </c>
      <c r="E21" s="40">
        <f t="shared" si="2"/>
        <v>934</v>
      </c>
      <c r="F21" s="74">
        <v>934</v>
      </c>
      <c r="G21" s="12"/>
      <c r="H21" s="9"/>
      <c r="I21" s="10"/>
      <c r="J21" s="52">
        <f>3+11</f>
        <v>14</v>
      </c>
      <c r="K21" s="44">
        <f t="shared" si="1"/>
        <v>96.833503575076605</v>
      </c>
      <c r="L21" s="70"/>
    </row>
    <row r="22" spans="1:12" s="61" customFormat="1" ht="16.5" customHeight="1" x14ac:dyDescent="0.3">
      <c r="A22" s="10">
        <v>12</v>
      </c>
      <c r="B22" s="11" t="s">
        <v>31</v>
      </c>
      <c r="C22" s="49">
        <v>1006</v>
      </c>
      <c r="D22" s="45">
        <f t="shared" si="0"/>
        <v>985</v>
      </c>
      <c r="E22" s="40">
        <f t="shared" si="2"/>
        <v>963</v>
      </c>
      <c r="F22" s="74">
        <v>963</v>
      </c>
      <c r="G22" s="12"/>
      <c r="H22" s="9"/>
      <c r="I22" s="10"/>
      <c r="J22" s="52">
        <f>8+14</f>
        <v>22</v>
      </c>
      <c r="K22" s="44">
        <f t="shared" si="1"/>
        <v>97.912524850894627</v>
      </c>
      <c r="L22" s="70"/>
    </row>
    <row r="23" spans="1:12" s="61" customFormat="1" ht="16.5" customHeight="1" x14ac:dyDescent="0.3">
      <c r="A23" s="10">
        <v>13</v>
      </c>
      <c r="B23" s="11" t="s">
        <v>32</v>
      </c>
      <c r="C23" s="49">
        <v>727</v>
      </c>
      <c r="D23" s="45">
        <f t="shared" si="0"/>
        <v>727</v>
      </c>
      <c r="E23" s="40">
        <f t="shared" si="2"/>
        <v>670</v>
      </c>
      <c r="F23" s="74">
        <v>670</v>
      </c>
      <c r="G23" s="12"/>
      <c r="H23" s="9"/>
      <c r="I23" s="10"/>
      <c r="J23" s="52">
        <v>57</v>
      </c>
      <c r="K23" s="44">
        <f t="shared" si="1"/>
        <v>100</v>
      </c>
      <c r="L23" s="70"/>
    </row>
    <row r="24" spans="1:12" s="62" customFormat="1" ht="16.5" customHeight="1" x14ac:dyDescent="0.3">
      <c r="A24" s="10">
        <v>14</v>
      </c>
      <c r="B24" s="11" t="s">
        <v>33</v>
      </c>
      <c r="C24" s="49">
        <v>376</v>
      </c>
      <c r="D24" s="45">
        <f t="shared" si="0"/>
        <v>354</v>
      </c>
      <c r="E24" s="40">
        <f t="shared" si="2"/>
        <v>318</v>
      </c>
      <c r="F24" s="52">
        <v>318</v>
      </c>
      <c r="G24" s="12"/>
      <c r="H24" s="9"/>
      <c r="I24" s="10"/>
      <c r="J24" s="52">
        <v>36</v>
      </c>
      <c r="K24" s="44">
        <f t="shared" si="1"/>
        <v>94.148936170212778</v>
      </c>
      <c r="L24" s="70"/>
    </row>
    <row r="25" spans="1:12" s="62" customFormat="1" ht="16.5" customHeight="1" x14ac:dyDescent="0.3">
      <c r="A25" s="10">
        <v>15</v>
      </c>
      <c r="B25" s="11" t="s">
        <v>34</v>
      </c>
      <c r="C25" s="49">
        <v>851</v>
      </c>
      <c r="D25" s="45">
        <f t="shared" si="0"/>
        <v>836</v>
      </c>
      <c r="E25" s="40">
        <f t="shared" si="2"/>
        <v>836</v>
      </c>
      <c r="F25" s="73">
        <v>836</v>
      </c>
      <c r="G25" s="9"/>
      <c r="H25" s="9"/>
      <c r="I25" s="10"/>
      <c r="J25" s="52"/>
      <c r="K25" s="44">
        <f t="shared" si="1"/>
        <v>98.237367802585197</v>
      </c>
      <c r="L25" s="70"/>
    </row>
    <row r="26" spans="1:12" s="62" customFormat="1" ht="16.5" customHeight="1" x14ac:dyDescent="0.3">
      <c r="A26" s="10">
        <v>16</v>
      </c>
      <c r="B26" s="11" t="s">
        <v>35</v>
      </c>
      <c r="C26" s="49">
        <v>599</v>
      </c>
      <c r="D26" s="45">
        <f t="shared" si="0"/>
        <v>599</v>
      </c>
      <c r="E26" s="40">
        <f t="shared" si="2"/>
        <v>20</v>
      </c>
      <c r="F26" s="73">
        <v>20</v>
      </c>
      <c r="G26" s="9"/>
      <c r="H26" s="9"/>
      <c r="I26" s="10"/>
      <c r="J26" s="52">
        <v>579</v>
      </c>
      <c r="K26" s="44">
        <f t="shared" si="1"/>
        <v>100</v>
      </c>
      <c r="L26" s="70"/>
    </row>
    <row r="27" spans="1:12" s="62" customFormat="1" ht="16.5" customHeight="1" x14ac:dyDescent="0.3">
      <c r="A27" s="10">
        <v>17</v>
      </c>
      <c r="B27" s="11" t="s">
        <v>109</v>
      </c>
      <c r="C27" s="49">
        <v>919</v>
      </c>
      <c r="D27" s="45">
        <f t="shared" si="0"/>
        <v>915</v>
      </c>
      <c r="E27" s="40">
        <f t="shared" si="2"/>
        <v>789</v>
      </c>
      <c r="F27" s="74">
        <v>789</v>
      </c>
      <c r="G27" s="9"/>
      <c r="H27" s="9"/>
      <c r="I27" s="10"/>
      <c r="J27" s="52">
        <v>126</v>
      </c>
      <c r="K27" s="44">
        <f t="shared" si="1"/>
        <v>99.564744287268766</v>
      </c>
      <c r="L27" s="70"/>
    </row>
    <row r="28" spans="1:12" s="62" customFormat="1" ht="16.5" customHeight="1" x14ac:dyDescent="0.3">
      <c r="A28" s="10">
        <v>18</v>
      </c>
      <c r="B28" s="11" t="s">
        <v>36</v>
      </c>
      <c r="C28" s="49">
        <v>714</v>
      </c>
      <c r="D28" s="45">
        <f t="shared" si="0"/>
        <v>712</v>
      </c>
      <c r="E28" s="40">
        <f t="shared" si="2"/>
        <v>679</v>
      </c>
      <c r="F28" s="74">
        <v>679</v>
      </c>
      <c r="G28" s="9"/>
      <c r="H28" s="9"/>
      <c r="I28" s="10"/>
      <c r="J28" s="52">
        <v>33</v>
      </c>
      <c r="K28" s="44">
        <f t="shared" si="1"/>
        <v>99.719887955182074</v>
      </c>
      <c r="L28" s="70"/>
    </row>
    <row r="29" spans="1:12" s="62" customFormat="1" ht="16.5" customHeight="1" x14ac:dyDescent="0.3">
      <c r="A29" s="10">
        <v>19</v>
      </c>
      <c r="B29" s="11" t="s">
        <v>37</v>
      </c>
      <c r="C29" s="49">
        <v>656</v>
      </c>
      <c r="D29" s="45">
        <f t="shared" si="0"/>
        <v>656</v>
      </c>
      <c r="E29" s="40">
        <f t="shared" si="2"/>
        <v>644</v>
      </c>
      <c r="F29" s="73">
        <v>644</v>
      </c>
      <c r="G29" s="9"/>
      <c r="H29" s="9"/>
      <c r="I29" s="10"/>
      <c r="J29" s="52">
        <v>12</v>
      </c>
      <c r="K29" s="44">
        <f t="shared" si="1"/>
        <v>100</v>
      </c>
      <c r="L29" s="70"/>
    </row>
    <row r="30" spans="1:12" s="62" customFormat="1" ht="16.5" customHeight="1" x14ac:dyDescent="0.3">
      <c r="A30" s="10">
        <v>20</v>
      </c>
      <c r="B30" s="11" t="s">
        <v>38</v>
      </c>
      <c r="C30" s="58">
        <v>567</v>
      </c>
      <c r="D30" s="45">
        <f t="shared" si="0"/>
        <v>530</v>
      </c>
      <c r="E30" s="40">
        <f t="shared" si="2"/>
        <v>530</v>
      </c>
      <c r="F30" s="73">
        <v>530</v>
      </c>
      <c r="G30" s="59"/>
      <c r="H30" s="59"/>
      <c r="I30" s="57"/>
      <c r="J30" s="60"/>
      <c r="K30" s="44">
        <f t="shared" si="1"/>
        <v>93.474426807760139</v>
      </c>
      <c r="L30" s="70"/>
    </row>
    <row r="31" spans="1:12" s="62" customFormat="1" ht="16.5" customHeight="1" x14ac:dyDescent="0.3">
      <c r="A31" s="10">
        <v>21</v>
      </c>
      <c r="B31" s="11" t="s">
        <v>39</v>
      </c>
      <c r="C31" s="49">
        <v>918</v>
      </c>
      <c r="D31" s="45">
        <f t="shared" si="0"/>
        <v>918</v>
      </c>
      <c r="E31" s="40">
        <f t="shared" si="2"/>
        <v>801</v>
      </c>
      <c r="F31" s="74">
        <v>801</v>
      </c>
      <c r="G31" s="9"/>
      <c r="H31" s="9"/>
      <c r="I31" s="10"/>
      <c r="J31" s="52">
        <f>10+107</f>
        <v>117</v>
      </c>
      <c r="K31" s="44">
        <f t="shared" si="1"/>
        <v>100</v>
      </c>
      <c r="L31" s="70"/>
    </row>
    <row r="32" spans="1:12" s="62" customFormat="1" ht="16.5" customHeight="1" x14ac:dyDescent="0.3">
      <c r="A32" s="10">
        <v>22</v>
      </c>
      <c r="B32" s="11" t="s">
        <v>40</v>
      </c>
      <c r="C32" s="49">
        <v>397</v>
      </c>
      <c r="D32" s="45">
        <f t="shared" si="0"/>
        <v>392</v>
      </c>
      <c r="E32" s="40">
        <f t="shared" si="2"/>
        <v>358</v>
      </c>
      <c r="F32" s="73">
        <v>358</v>
      </c>
      <c r="G32" s="46"/>
      <c r="H32" s="9"/>
      <c r="I32" s="10"/>
      <c r="J32" s="52">
        <v>34</v>
      </c>
      <c r="K32" s="44">
        <f t="shared" si="1"/>
        <v>98.740554156171285</v>
      </c>
      <c r="L32" s="70"/>
    </row>
    <row r="33" spans="1:12" s="62" customFormat="1" ht="16.5" customHeight="1" x14ac:dyDescent="0.3">
      <c r="A33" s="10">
        <v>23</v>
      </c>
      <c r="B33" s="11" t="s">
        <v>100</v>
      </c>
      <c r="C33" s="49">
        <v>788</v>
      </c>
      <c r="D33" s="45">
        <f t="shared" si="0"/>
        <v>675</v>
      </c>
      <c r="E33" s="40">
        <f t="shared" si="2"/>
        <v>675</v>
      </c>
      <c r="F33" s="73"/>
      <c r="G33" s="74">
        <v>675</v>
      </c>
      <c r="H33" s="9"/>
      <c r="I33" s="10"/>
      <c r="J33" s="52"/>
      <c r="K33" s="44">
        <f t="shared" si="1"/>
        <v>85.659898477157356</v>
      </c>
      <c r="L33" s="70"/>
    </row>
    <row r="34" spans="1:12" s="62" customFormat="1" ht="16.5" customHeight="1" x14ac:dyDescent="0.3">
      <c r="A34" s="10">
        <v>24</v>
      </c>
      <c r="B34" s="11" t="s">
        <v>41</v>
      </c>
      <c r="C34" s="49">
        <v>1106</v>
      </c>
      <c r="D34" s="45">
        <f t="shared" si="0"/>
        <v>1021</v>
      </c>
      <c r="E34" s="40">
        <f t="shared" si="2"/>
        <v>1021</v>
      </c>
      <c r="F34" s="73"/>
      <c r="G34" s="74">
        <v>1021</v>
      </c>
      <c r="H34" s="9"/>
      <c r="I34" s="10"/>
      <c r="J34" s="52"/>
      <c r="K34" s="44">
        <f t="shared" si="1"/>
        <v>92.314647377938513</v>
      </c>
      <c r="L34" s="70"/>
    </row>
    <row r="35" spans="1:12" s="62" customFormat="1" ht="16.5" customHeight="1" x14ac:dyDescent="0.3">
      <c r="A35" s="10">
        <v>25</v>
      </c>
      <c r="B35" s="11" t="s">
        <v>42</v>
      </c>
      <c r="C35" s="49">
        <v>775</v>
      </c>
      <c r="D35" s="45">
        <f t="shared" si="0"/>
        <v>725</v>
      </c>
      <c r="E35" s="40">
        <f t="shared" si="2"/>
        <v>725</v>
      </c>
      <c r="F35" s="73"/>
      <c r="G35" s="74">
        <v>725</v>
      </c>
      <c r="H35" s="9"/>
      <c r="I35" s="10"/>
      <c r="J35" s="52"/>
      <c r="K35" s="44">
        <f t="shared" si="1"/>
        <v>93.548387096774192</v>
      </c>
      <c r="L35" s="70"/>
    </row>
    <row r="36" spans="1:12" s="62" customFormat="1" ht="16.5" customHeight="1" x14ac:dyDescent="0.3">
      <c r="A36" s="10">
        <v>26</v>
      </c>
      <c r="B36" s="11" t="s">
        <v>43</v>
      </c>
      <c r="C36" s="49">
        <v>976</v>
      </c>
      <c r="D36" s="45">
        <f t="shared" si="0"/>
        <v>875</v>
      </c>
      <c r="E36" s="40">
        <f t="shared" si="2"/>
        <v>875</v>
      </c>
      <c r="F36" s="73"/>
      <c r="G36" s="74">
        <v>875</v>
      </c>
      <c r="H36" s="9"/>
      <c r="I36" s="10"/>
      <c r="J36" s="52"/>
      <c r="K36" s="44">
        <f t="shared" si="1"/>
        <v>89.651639344262293</v>
      </c>
      <c r="L36" s="70"/>
    </row>
    <row r="37" spans="1:12" s="62" customFormat="1" ht="16.5" customHeight="1" x14ac:dyDescent="0.3">
      <c r="A37" s="10">
        <v>27</v>
      </c>
      <c r="B37" s="11" t="s">
        <v>108</v>
      </c>
      <c r="C37" s="49">
        <v>523</v>
      </c>
      <c r="D37" s="45">
        <f t="shared" si="0"/>
        <v>448</v>
      </c>
      <c r="E37" s="40">
        <f t="shared" si="2"/>
        <v>448</v>
      </c>
      <c r="F37" s="73"/>
      <c r="G37" s="74">
        <v>448</v>
      </c>
      <c r="H37" s="9"/>
      <c r="I37" s="10"/>
      <c r="J37" s="52"/>
      <c r="K37" s="44">
        <f t="shared" si="1"/>
        <v>85.659655831739968</v>
      </c>
      <c r="L37" s="70"/>
    </row>
    <row r="38" spans="1:12" s="62" customFormat="1" ht="16.5" customHeight="1" x14ac:dyDescent="0.3">
      <c r="A38" s="10">
        <v>28</v>
      </c>
      <c r="B38" s="11" t="s">
        <v>101</v>
      </c>
      <c r="C38" s="49">
        <v>662</v>
      </c>
      <c r="D38" s="45">
        <f t="shared" si="0"/>
        <v>592</v>
      </c>
      <c r="E38" s="40">
        <f t="shared" si="2"/>
        <v>592</v>
      </c>
      <c r="F38" s="73"/>
      <c r="G38" s="74">
        <v>592</v>
      </c>
      <c r="H38" s="9"/>
      <c r="I38" s="10"/>
      <c r="J38" s="52"/>
      <c r="K38" s="44">
        <f t="shared" si="1"/>
        <v>89.42598187311178</v>
      </c>
      <c r="L38" s="70"/>
    </row>
    <row r="39" spans="1:12" s="62" customFormat="1" ht="16.5" customHeight="1" x14ac:dyDescent="0.3">
      <c r="A39" s="10">
        <v>29</v>
      </c>
      <c r="B39" s="11" t="s">
        <v>44</v>
      </c>
      <c r="C39" s="49">
        <v>523</v>
      </c>
      <c r="D39" s="45">
        <f t="shared" si="0"/>
        <v>495</v>
      </c>
      <c r="E39" s="40">
        <f t="shared" si="2"/>
        <v>443</v>
      </c>
      <c r="F39" s="73"/>
      <c r="G39" s="74">
        <v>443</v>
      </c>
      <c r="H39" s="9"/>
      <c r="I39" s="10"/>
      <c r="J39" s="52">
        <v>52</v>
      </c>
      <c r="K39" s="44">
        <f t="shared" si="1"/>
        <v>94.646271510516257</v>
      </c>
      <c r="L39" s="70"/>
    </row>
    <row r="40" spans="1:12" s="62" customFormat="1" ht="16.5" customHeight="1" x14ac:dyDescent="0.3">
      <c r="A40" s="10">
        <v>30</v>
      </c>
      <c r="B40" s="11" t="s">
        <v>45</v>
      </c>
      <c r="C40" s="49">
        <v>509</v>
      </c>
      <c r="D40" s="45">
        <f t="shared" si="0"/>
        <v>509</v>
      </c>
      <c r="E40" s="40">
        <f t="shared" si="2"/>
        <v>16</v>
      </c>
      <c r="F40" s="73"/>
      <c r="G40" s="74">
        <v>16</v>
      </c>
      <c r="H40" s="9"/>
      <c r="I40" s="10"/>
      <c r="J40" s="52">
        <v>493</v>
      </c>
      <c r="K40" s="44">
        <f t="shared" si="1"/>
        <v>100</v>
      </c>
      <c r="L40" s="70"/>
    </row>
    <row r="41" spans="1:12" s="62" customFormat="1" ht="16.5" customHeight="1" x14ac:dyDescent="0.3">
      <c r="A41" s="10">
        <v>31</v>
      </c>
      <c r="B41" s="11" t="s">
        <v>46</v>
      </c>
      <c r="C41" s="49">
        <v>1038</v>
      </c>
      <c r="D41" s="45">
        <f t="shared" si="0"/>
        <v>750</v>
      </c>
      <c r="E41" s="40">
        <f t="shared" si="2"/>
        <v>750</v>
      </c>
      <c r="F41" s="73"/>
      <c r="G41" s="73">
        <v>750</v>
      </c>
      <c r="H41" s="9"/>
      <c r="I41" s="10"/>
      <c r="J41" s="52"/>
      <c r="K41" s="44">
        <f t="shared" si="1"/>
        <v>72.25433526011561</v>
      </c>
      <c r="L41" s="70"/>
    </row>
    <row r="42" spans="1:12" s="62" customFormat="1" ht="16.5" customHeight="1" x14ac:dyDescent="0.3">
      <c r="A42" s="10">
        <v>32</v>
      </c>
      <c r="B42" s="11" t="s">
        <v>47</v>
      </c>
      <c r="C42" s="49">
        <v>1507</v>
      </c>
      <c r="D42" s="45">
        <f t="shared" si="0"/>
        <v>1340</v>
      </c>
      <c r="E42" s="40">
        <f t="shared" si="2"/>
        <v>1340</v>
      </c>
      <c r="F42" s="73"/>
      <c r="G42" s="74">
        <v>1340</v>
      </c>
      <c r="H42" s="9"/>
      <c r="I42" s="10"/>
      <c r="J42" s="52"/>
      <c r="K42" s="44">
        <f t="shared" si="1"/>
        <v>88.918380889183808</v>
      </c>
      <c r="L42" s="70"/>
    </row>
    <row r="43" spans="1:12" s="62" customFormat="1" ht="16.5" customHeight="1" x14ac:dyDescent="0.3">
      <c r="A43" s="10">
        <v>33</v>
      </c>
      <c r="B43" s="11" t="s">
        <v>110</v>
      </c>
      <c r="C43" s="49">
        <v>995</v>
      </c>
      <c r="D43" s="45">
        <f t="shared" si="0"/>
        <v>894</v>
      </c>
      <c r="E43" s="40">
        <f t="shared" si="2"/>
        <v>894</v>
      </c>
      <c r="F43" s="48"/>
      <c r="G43" s="48">
        <v>894</v>
      </c>
      <c r="H43" s="52"/>
      <c r="I43" s="10"/>
      <c r="J43" s="52"/>
      <c r="K43" s="44">
        <f t="shared" si="1"/>
        <v>89.849246231155774</v>
      </c>
      <c r="L43" s="70"/>
    </row>
    <row r="44" spans="1:12" s="62" customFormat="1" ht="16.5" customHeight="1" x14ac:dyDescent="0.3">
      <c r="A44" s="10">
        <v>34</v>
      </c>
      <c r="B44" s="11" t="s">
        <v>111</v>
      </c>
      <c r="C44" s="49">
        <v>1250</v>
      </c>
      <c r="D44" s="45">
        <f t="shared" si="0"/>
        <v>1250</v>
      </c>
      <c r="E44" s="40">
        <f t="shared" si="2"/>
        <v>1139</v>
      </c>
      <c r="F44" s="73"/>
      <c r="G44" s="9"/>
      <c r="H44" s="73">
        <v>1139</v>
      </c>
      <c r="I44" s="10"/>
      <c r="J44" s="53">
        <v>111</v>
      </c>
      <c r="K44" s="44">
        <f t="shared" si="1"/>
        <v>100</v>
      </c>
      <c r="L44" s="70"/>
    </row>
    <row r="45" spans="1:12" s="62" customFormat="1" ht="16.5" customHeight="1" x14ac:dyDescent="0.3">
      <c r="A45" s="10">
        <v>35</v>
      </c>
      <c r="B45" s="11" t="s">
        <v>48</v>
      </c>
      <c r="C45" s="49">
        <v>1464</v>
      </c>
      <c r="D45" s="45">
        <f t="shared" si="0"/>
        <v>1464</v>
      </c>
      <c r="E45" s="40">
        <f t="shared" si="2"/>
        <v>1222</v>
      </c>
      <c r="F45" s="73"/>
      <c r="G45" s="9"/>
      <c r="H45" s="73">
        <v>1222</v>
      </c>
      <c r="I45" s="10"/>
      <c r="J45" s="52">
        <v>242</v>
      </c>
      <c r="K45" s="44">
        <f t="shared" si="1"/>
        <v>100</v>
      </c>
      <c r="L45" s="70"/>
    </row>
    <row r="46" spans="1:12" s="62" customFormat="1" ht="16.5" customHeight="1" x14ac:dyDescent="0.3">
      <c r="A46" s="10">
        <v>36</v>
      </c>
      <c r="B46" s="11" t="s">
        <v>49</v>
      </c>
      <c r="C46" s="49">
        <v>1420</v>
      </c>
      <c r="D46" s="45">
        <f t="shared" si="0"/>
        <v>1419</v>
      </c>
      <c r="E46" s="40">
        <f t="shared" si="2"/>
        <v>1364</v>
      </c>
      <c r="F46" s="73"/>
      <c r="G46" s="9"/>
      <c r="H46" s="73">
        <v>1364</v>
      </c>
      <c r="I46" s="10"/>
      <c r="J46" s="52">
        <v>55</v>
      </c>
      <c r="K46" s="44">
        <f t="shared" si="1"/>
        <v>99.929577464788736</v>
      </c>
      <c r="L46" s="70"/>
    </row>
    <row r="47" spans="1:12" s="62" customFormat="1" ht="16.5" customHeight="1" x14ac:dyDescent="0.3">
      <c r="A47" s="10">
        <v>37</v>
      </c>
      <c r="B47" s="11" t="s">
        <v>50</v>
      </c>
      <c r="C47" s="49">
        <v>1630</v>
      </c>
      <c r="D47" s="45">
        <f t="shared" si="0"/>
        <v>1592</v>
      </c>
      <c r="E47" s="40">
        <f t="shared" si="2"/>
        <v>1592</v>
      </c>
      <c r="F47" s="48"/>
      <c r="G47" s="9"/>
      <c r="H47" s="48">
        <v>1592</v>
      </c>
      <c r="I47" s="10"/>
      <c r="J47" s="52"/>
      <c r="K47" s="44">
        <f t="shared" si="1"/>
        <v>97.668711656441715</v>
      </c>
      <c r="L47" s="70"/>
    </row>
    <row r="48" spans="1:12" s="62" customFormat="1" ht="16.5" customHeight="1" x14ac:dyDescent="0.3">
      <c r="A48" s="10">
        <v>38</v>
      </c>
      <c r="B48" s="11" t="s">
        <v>51</v>
      </c>
      <c r="C48" s="50">
        <v>360</v>
      </c>
      <c r="D48" s="45">
        <f t="shared" si="0"/>
        <v>330</v>
      </c>
      <c r="E48" s="40">
        <f t="shared" si="2"/>
        <v>330</v>
      </c>
      <c r="F48" s="48"/>
      <c r="G48" s="9"/>
      <c r="H48" s="48"/>
      <c r="I48" s="48">
        <v>330</v>
      </c>
      <c r="J48" s="52"/>
      <c r="K48" s="44">
        <f t="shared" si="1"/>
        <v>91.666666666666657</v>
      </c>
      <c r="L48" s="70"/>
    </row>
    <row r="49" spans="1:12" ht="16.5" customHeight="1" x14ac:dyDescent="0.3">
      <c r="A49" s="13"/>
      <c r="B49" s="25" t="s">
        <v>3</v>
      </c>
      <c r="C49" s="68">
        <f t="shared" ref="C49:J49" si="3">SUM(C11:C48)</f>
        <v>31649</v>
      </c>
      <c r="D49" s="68">
        <f t="shared" si="3"/>
        <v>29872</v>
      </c>
      <c r="E49" s="68">
        <f t="shared" si="3"/>
        <v>27798</v>
      </c>
      <c r="F49" s="68">
        <f t="shared" si="3"/>
        <v>14372</v>
      </c>
      <c r="G49" s="68">
        <f t="shared" si="3"/>
        <v>7779</v>
      </c>
      <c r="H49" s="68">
        <f t="shared" si="3"/>
        <v>5317</v>
      </c>
      <c r="I49" s="68">
        <f t="shared" si="3"/>
        <v>330</v>
      </c>
      <c r="J49" s="68">
        <f t="shared" si="3"/>
        <v>2074</v>
      </c>
      <c r="K49" s="69">
        <f t="shared" si="1"/>
        <v>94.385288634711998</v>
      </c>
      <c r="L49" s="52"/>
    </row>
    <row r="50" spans="1:12" ht="13.5" customHeight="1" x14ac:dyDescent="0.3">
      <c r="A50" s="3"/>
      <c r="B50" s="14"/>
      <c r="C50" s="1"/>
      <c r="E50" s="15"/>
      <c r="F50" s="3"/>
      <c r="G50" s="4"/>
      <c r="H50" s="4"/>
      <c r="K50" s="5"/>
    </row>
    <row r="51" spans="1:12" ht="18" hidden="1" x14ac:dyDescent="0.3">
      <c r="A51" s="16"/>
      <c r="B51" s="2" t="s">
        <v>4</v>
      </c>
      <c r="C51" s="1"/>
      <c r="D51" s="17"/>
      <c r="E51" s="17"/>
      <c r="F51" s="16"/>
      <c r="G51" s="4" t="s">
        <v>113</v>
      </c>
      <c r="H51" s="4"/>
      <c r="I51" s="17"/>
      <c r="J51" s="17"/>
      <c r="K51" s="18"/>
    </row>
    <row r="52" spans="1:12" ht="18" hidden="1" x14ac:dyDescent="0.3">
      <c r="A52" s="16"/>
      <c r="B52" s="17"/>
      <c r="C52" s="19"/>
      <c r="D52" s="2"/>
      <c r="E52" s="63"/>
      <c r="F52" s="20"/>
      <c r="G52" s="21"/>
      <c r="H52" s="21" t="s">
        <v>6</v>
      </c>
      <c r="I52" s="2"/>
      <c r="J52" s="2"/>
      <c r="K52" s="18"/>
    </row>
    <row r="53" spans="1:12" ht="17.25" hidden="1" x14ac:dyDescent="0.3">
      <c r="A53" s="16"/>
      <c r="B53" s="17"/>
      <c r="C53" s="1"/>
      <c r="D53" s="17"/>
      <c r="E53" s="23"/>
      <c r="F53" s="16"/>
      <c r="G53" s="4"/>
      <c r="H53" s="4"/>
      <c r="I53" s="17"/>
      <c r="J53" s="17"/>
      <c r="K53" s="18"/>
    </row>
    <row r="54" spans="1:12" ht="17.25" hidden="1" x14ac:dyDescent="0.3">
      <c r="A54" s="16"/>
      <c r="B54" s="17"/>
      <c r="C54" s="67"/>
      <c r="D54" s="17"/>
      <c r="E54" s="17"/>
      <c r="F54" s="22"/>
      <c r="G54" s="4"/>
      <c r="H54" s="4"/>
      <c r="I54" s="17"/>
      <c r="J54" s="17"/>
      <c r="K54" s="18"/>
    </row>
    <row r="55" spans="1:12" s="24" customFormat="1" ht="18" hidden="1" x14ac:dyDescent="0.3">
      <c r="A55" s="16"/>
      <c r="B55" s="2" t="s">
        <v>5</v>
      </c>
      <c r="C55" s="1"/>
      <c r="D55" s="17"/>
      <c r="E55" s="23"/>
      <c r="F55" s="16"/>
      <c r="G55" s="4"/>
      <c r="H55" s="88" t="s">
        <v>20</v>
      </c>
      <c r="I55" s="88"/>
      <c r="J55" s="88"/>
      <c r="K55" s="88"/>
    </row>
    <row r="56" spans="1:12" s="24" customFormat="1" ht="18" hidden="1" x14ac:dyDescent="0.3">
      <c r="A56" s="16"/>
      <c r="B56" s="28"/>
      <c r="C56" s="1"/>
      <c r="D56" s="17"/>
      <c r="E56" s="23"/>
      <c r="G56" s="4"/>
      <c r="H56" s="4"/>
      <c r="I56" s="2"/>
      <c r="J56" s="16"/>
      <c r="K56" s="18"/>
      <c r="L56" s="66"/>
    </row>
    <row r="57" spans="1:12" hidden="1" x14ac:dyDescent="0.25">
      <c r="J57" s="47"/>
    </row>
    <row r="58" spans="1:12" hidden="1" x14ac:dyDescent="0.25">
      <c r="D58" s="56"/>
      <c r="F58" s="47"/>
      <c r="J58" s="47"/>
      <c r="K58" s="51"/>
    </row>
    <row r="59" spans="1:12" x14ac:dyDescent="0.25">
      <c r="C59" s="47"/>
      <c r="D59" s="56"/>
      <c r="J59" s="47"/>
      <c r="K59" s="5"/>
      <c r="L59" s="54"/>
    </row>
    <row r="62" spans="1:12" x14ac:dyDescent="0.25">
      <c r="E62" s="47"/>
    </row>
    <row r="68" spans="10:10" x14ac:dyDescent="0.25">
      <c r="J68" s="47"/>
    </row>
  </sheetData>
  <mergeCells count="12">
    <mergeCell ref="C3:G3"/>
    <mergeCell ref="A7:A9"/>
    <mergeCell ref="B7:B9"/>
    <mergeCell ref="C7:C9"/>
    <mergeCell ref="D7:D9"/>
    <mergeCell ref="E7:E9"/>
    <mergeCell ref="F7:J7"/>
    <mergeCell ref="K7:K9"/>
    <mergeCell ref="L7:L9"/>
    <mergeCell ref="F8:I8"/>
    <mergeCell ref="J8:J9"/>
    <mergeCell ref="H55:K55"/>
  </mergeCells>
  <printOptions horizontalCentered="1"/>
  <pageMargins left="0.56999999999999995" right="0.2" top="0.23" bottom="0.25" header="0.3" footer="0.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G1" sqref="G1:H46"/>
    </sheetView>
  </sheetViews>
  <sheetFormatPr defaultRowHeight="15" x14ac:dyDescent="0.25"/>
  <sheetData>
    <row r="1" spans="1:8" x14ac:dyDescent="0.25">
      <c r="A1" t="s">
        <v>54</v>
      </c>
      <c r="D1">
        <v>12</v>
      </c>
      <c r="F1">
        <v>19</v>
      </c>
      <c r="G1" t="s">
        <v>54</v>
      </c>
      <c r="H1">
        <f>D1+F1</f>
        <v>31</v>
      </c>
    </row>
    <row r="2" spans="1:8" x14ac:dyDescent="0.25">
      <c r="A2" t="s">
        <v>55</v>
      </c>
      <c r="D2">
        <v>564</v>
      </c>
      <c r="F2">
        <v>26</v>
      </c>
      <c r="G2" t="s">
        <v>55</v>
      </c>
      <c r="H2">
        <f t="shared" ref="H2:H46" si="0">D2+F2</f>
        <v>590</v>
      </c>
    </row>
    <row r="3" spans="1:8" x14ac:dyDescent="0.25">
      <c r="A3" t="s">
        <v>56</v>
      </c>
      <c r="D3">
        <v>328</v>
      </c>
      <c r="F3">
        <v>12</v>
      </c>
      <c r="G3" t="s">
        <v>56</v>
      </c>
      <c r="H3">
        <f t="shared" si="0"/>
        <v>340</v>
      </c>
    </row>
    <row r="4" spans="1:8" x14ac:dyDescent="0.25">
      <c r="A4" t="s">
        <v>57</v>
      </c>
      <c r="D4">
        <v>1</v>
      </c>
      <c r="F4">
        <v>23</v>
      </c>
      <c r="G4" t="s">
        <v>57</v>
      </c>
      <c r="H4">
        <f t="shared" si="0"/>
        <v>24</v>
      </c>
    </row>
    <row r="5" spans="1:8" x14ac:dyDescent="0.25">
      <c r="A5" t="s">
        <v>58</v>
      </c>
      <c r="D5">
        <v>198</v>
      </c>
      <c r="F5">
        <v>0</v>
      </c>
      <c r="G5" t="s">
        <v>58</v>
      </c>
      <c r="H5">
        <f t="shared" si="0"/>
        <v>198</v>
      </c>
    </row>
    <row r="6" spans="1:8" x14ac:dyDescent="0.25">
      <c r="A6" t="s">
        <v>59</v>
      </c>
      <c r="D6">
        <v>110</v>
      </c>
      <c r="F6">
        <v>7</v>
      </c>
      <c r="G6" t="s">
        <v>59</v>
      </c>
      <c r="H6">
        <f t="shared" si="0"/>
        <v>117</v>
      </c>
    </row>
    <row r="7" spans="1:8" x14ac:dyDescent="0.25">
      <c r="A7" t="s">
        <v>60</v>
      </c>
      <c r="D7">
        <v>92</v>
      </c>
      <c r="F7">
        <v>16</v>
      </c>
      <c r="G7" t="s">
        <v>60</v>
      </c>
      <c r="H7">
        <f t="shared" si="0"/>
        <v>108</v>
      </c>
    </row>
    <row r="8" spans="1:8" x14ac:dyDescent="0.25">
      <c r="A8" t="s">
        <v>61</v>
      </c>
      <c r="D8">
        <v>0</v>
      </c>
      <c r="F8">
        <v>27</v>
      </c>
      <c r="G8" t="s">
        <v>61</v>
      </c>
      <c r="H8">
        <f t="shared" si="0"/>
        <v>27</v>
      </c>
    </row>
    <row r="9" spans="1:8" x14ac:dyDescent="0.25">
      <c r="A9" t="s">
        <v>62</v>
      </c>
      <c r="D9">
        <v>169</v>
      </c>
      <c r="F9">
        <v>22</v>
      </c>
      <c r="G9" t="s">
        <v>62</v>
      </c>
      <c r="H9">
        <f t="shared" si="0"/>
        <v>191</v>
      </c>
    </row>
    <row r="10" spans="1:8" x14ac:dyDescent="0.25">
      <c r="A10" t="s">
        <v>63</v>
      </c>
      <c r="D10">
        <v>9</v>
      </c>
      <c r="F10">
        <v>21</v>
      </c>
      <c r="G10" t="s">
        <v>63</v>
      </c>
      <c r="H10">
        <f t="shared" si="0"/>
        <v>30</v>
      </c>
    </row>
    <row r="11" spans="1:8" x14ac:dyDescent="0.25">
      <c r="A11" t="s">
        <v>64</v>
      </c>
      <c r="D11">
        <v>154</v>
      </c>
      <c r="F11">
        <v>7</v>
      </c>
      <c r="G11" t="s">
        <v>64</v>
      </c>
      <c r="H11">
        <f t="shared" si="0"/>
        <v>161</v>
      </c>
    </row>
    <row r="12" spans="1:8" x14ac:dyDescent="0.25">
      <c r="A12" t="s">
        <v>65</v>
      </c>
      <c r="D12">
        <v>2</v>
      </c>
      <c r="F12">
        <v>31</v>
      </c>
      <c r="G12" t="s">
        <v>65</v>
      </c>
      <c r="H12">
        <f t="shared" si="0"/>
        <v>33</v>
      </c>
    </row>
    <row r="13" spans="1:8" x14ac:dyDescent="0.25">
      <c r="A13" t="s">
        <v>66</v>
      </c>
      <c r="D13">
        <v>113</v>
      </c>
      <c r="F13">
        <v>32</v>
      </c>
      <c r="G13" t="s">
        <v>66</v>
      </c>
      <c r="H13">
        <f t="shared" si="0"/>
        <v>145</v>
      </c>
    </row>
    <row r="14" spans="1:8" x14ac:dyDescent="0.25">
      <c r="A14" t="s">
        <v>67</v>
      </c>
      <c r="D14">
        <v>401</v>
      </c>
      <c r="F14">
        <v>15</v>
      </c>
      <c r="G14" t="s">
        <v>67</v>
      </c>
      <c r="H14">
        <f t="shared" si="0"/>
        <v>416</v>
      </c>
    </row>
    <row r="15" spans="1:8" x14ac:dyDescent="0.25">
      <c r="A15" t="s">
        <v>68</v>
      </c>
      <c r="D15">
        <v>249</v>
      </c>
      <c r="F15">
        <v>27</v>
      </c>
      <c r="G15" t="s">
        <v>68</v>
      </c>
      <c r="H15">
        <f t="shared" si="0"/>
        <v>276</v>
      </c>
    </row>
    <row r="16" spans="1:8" x14ac:dyDescent="0.25">
      <c r="A16" t="s">
        <v>69</v>
      </c>
      <c r="D16">
        <v>456</v>
      </c>
      <c r="F16">
        <v>13</v>
      </c>
      <c r="G16" t="s">
        <v>69</v>
      </c>
      <c r="H16">
        <f t="shared" si="0"/>
        <v>469</v>
      </c>
    </row>
    <row r="17" spans="1:8" x14ac:dyDescent="0.25">
      <c r="A17" t="s">
        <v>70</v>
      </c>
      <c r="D17">
        <v>456</v>
      </c>
      <c r="F17">
        <v>29</v>
      </c>
      <c r="G17" t="s">
        <v>70</v>
      </c>
      <c r="H17">
        <f t="shared" si="0"/>
        <v>485</v>
      </c>
    </row>
    <row r="18" spans="1:8" x14ac:dyDescent="0.25">
      <c r="A18" t="s">
        <v>71</v>
      </c>
      <c r="D18">
        <v>0</v>
      </c>
      <c r="F18">
        <v>0</v>
      </c>
      <c r="G18" t="s">
        <v>71</v>
      </c>
      <c r="H18">
        <f t="shared" si="0"/>
        <v>0</v>
      </c>
    </row>
    <row r="19" spans="1:8" x14ac:dyDescent="0.25">
      <c r="A19" t="s">
        <v>72</v>
      </c>
      <c r="D19">
        <v>343</v>
      </c>
      <c r="F19">
        <v>10</v>
      </c>
      <c r="G19" t="s">
        <v>72</v>
      </c>
      <c r="H19">
        <f t="shared" si="0"/>
        <v>353</v>
      </c>
    </row>
    <row r="20" spans="1:8" x14ac:dyDescent="0.25">
      <c r="A20" t="s">
        <v>73</v>
      </c>
      <c r="D20">
        <v>9</v>
      </c>
      <c r="F20">
        <v>14</v>
      </c>
      <c r="G20" t="s">
        <v>73</v>
      </c>
      <c r="H20">
        <f t="shared" si="0"/>
        <v>23</v>
      </c>
    </row>
    <row r="21" spans="1:8" x14ac:dyDescent="0.25">
      <c r="A21" t="s">
        <v>74</v>
      </c>
      <c r="D21">
        <v>316</v>
      </c>
      <c r="F21">
        <v>7</v>
      </c>
      <c r="G21" t="s">
        <v>74</v>
      </c>
      <c r="H21">
        <f t="shared" si="0"/>
        <v>323</v>
      </c>
    </row>
    <row r="22" spans="1:8" x14ac:dyDescent="0.25">
      <c r="A22" t="s">
        <v>75</v>
      </c>
      <c r="D22">
        <v>306</v>
      </c>
      <c r="F22">
        <v>1</v>
      </c>
      <c r="G22" t="s">
        <v>75</v>
      </c>
      <c r="H22">
        <f t="shared" si="0"/>
        <v>307</v>
      </c>
    </row>
    <row r="23" spans="1:8" x14ac:dyDescent="0.25">
      <c r="A23" t="s">
        <v>76</v>
      </c>
      <c r="D23">
        <v>7</v>
      </c>
      <c r="F23">
        <v>5</v>
      </c>
      <c r="G23" t="s">
        <v>76</v>
      </c>
      <c r="H23">
        <f t="shared" si="0"/>
        <v>12</v>
      </c>
    </row>
    <row r="24" spans="1:8" x14ac:dyDescent="0.25">
      <c r="A24" t="s">
        <v>77</v>
      </c>
      <c r="D24">
        <v>230</v>
      </c>
      <c r="F24">
        <v>10</v>
      </c>
      <c r="G24" t="s">
        <v>77</v>
      </c>
      <c r="H24">
        <f t="shared" si="0"/>
        <v>240</v>
      </c>
    </row>
    <row r="25" spans="1:8" x14ac:dyDescent="0.25">
      <c r="A25" t="s">
        <v>78</v>
      </c>
      <c r="D25">
        <v>0</v>
      </c>
      <c r="F25">
        <v>6</v>
      </c>
      <c r="G25" t="s">
        <v>78</v>
      </c>
      <c r="H25">
        <f t="shared" si="0"/>
        <v>6</v>
      </c>
    </row>
    <row r="26" spans="1:8" x14ac:dyDescent="0.25">
      <c r="A26" t="s">
        <v>79</v>
      </c>
      <c r="D26">
        <v>0</v>
      </c>
      <c r="F26">
        <v>9</v>
      </c>
      <c r="G26" t="s">
        <v>79</v>
      </c>
      <c r="H26">
        <f t="shared" si="0"/>
        <v>9</v>
      </c>
    </row>
    <row r="27" spans="1:8" x14ac:dyDescent="0.25">
      <c r="A27" t="s">
        <v>80</v>
      </c>
      <c r="D27">
        <v>0</v>
      </c>
      <c r="F27">
        <v>0</v>
      </c>
      <c r="G27" t="s">
        <v>80</v>
      </c>
      <c r="H27">
        <f t="shared" si="0"/>
        <v>0</v>
      </c>
    </row>
    <row r="28" spans="1:8" x14ac:dyDescent="0.25">
      <c r="A28" t="s">
        <v>81</v>
      </c>
      <c r="D28">
        <v>192</v>
      </c>
      <c r="F28">
        <v>0</v>
      </c>
      <c r="G28" t="s">
        <v>81</v>
      </c>
      <c r="H28">
        <f t="shared" si="0"/>
        <v>192</v>
      </c>
    </row>
    <row r="29" spans="1:8" x14ac:dyDescent="0.25">
      <c r="A29" t="s">
        <v>82</v>
      </c>
      <c r="D29">
        <v>511</v>
      </c>
      <c r="F29">
        <v>0</v>
      </c>
      <c r="G29" t="s">
        <v>82</v>
      </c>
      <c r="H29">
        <f t="shared" si="0"/>
        <v>511</v>
      </c>
    </row>
    <row r="30" spans="1:8" x14ac:dyDescent="0.25">
      <c r="A30" t="s">
        <v>83</v>
      </c>
      <c r="D30">
        <v>309</v>
      </c>
      <c r="F30">
        <v>0</v>
      </c>
      <c r="G30" t="s">
        <v>83</v>
      </c>
      <c r="H30">
        <f t="shared" si="0"/>
        <v>309</v>
      </c>
    </row>
    <row r="31" spans="1:8" x14ac:dyDescent="0.25">
      <c r="A31" t="s">
        <v>84</v>
      </c>
      <c r="D31">
        <v>473</v>
      </c>
      <c r="F31">
        <v>0</v>
      </c>
      <c r="G31" t="s">
        <v>84</v>
      </c>
      <c r="H31">
        <f t="shared" si="0"/>
        <v>473</v>
      </c>
    </row>
    <row r="32" spans="1:8" x14ac:dyDescent="0.25">
      <c r="A32" t="s">
        <v>85</v>
      </c>
      <c r="D32">
        <v>0</v>
      </c>
      <c r="F32">
        <v>0</v>
      </c>
      <c r="G32" t="s">
        <v>85</v>
      </c>
      <c r="H32">
        <f t="shared" si="0"/>
        <v>0</v>
      </c>
    </row>
    <row r="33" spans="1:8" x14ac:dyDescent="0.25">
      <c r="A33" t="s">
        <v>86</v>
      </c>
      <c r="D33">
        <v>0</v>
      </c>
      <c r="F33">
        <v>0</v>
      </c>
      <c r="G33" t="s">
        <v>86</v>
      </c>
      <c r="H33">
        <f t="shared" si="0"/>
        <v>0</v>
      </c>
    </row>
    <row r="34" spans="1:8" x14ac:dyDescent="0.25">
      <c r="A34" t="s">
        <v>87</v>
      </c>
      <c r="D34">
        <v>4</v>
      </c>
      <c r="F34">
        <v>0</v>
      </c>
      <c r="G34" t="s">
        <v>87</v>
      </c>
      <c r="H34">
        <f t="shared" si="0"/>
        <v>4</v>
      </c>
    </row>
    <row r="35" spans="1:8" x14ac:dyDescent="0.25">
      <c r="A35" t="s">
        <v>88</v>
      </c>
      <c r="D35">
        <v>0</v>
      </c>
      <c r="F35">
        <v>0</v>
      </c>
      <c r="G35" t="s">
        <v>88</v>
      </c>
      <c r="H35">
        <f t="shared" si="0"/>
        <v>0</v>
      </c>
    </row>
    <row r="36" spans="1:8" x14ac:dyDescent="0.25">
      <c r="A36" t="s">
        <v>89</v>
      </c>
      <c r="D36">
        <v>0</v>
      </c>
      <c r="F36">
        <v>0</v>
      </c>
      <c r="G36" t="s">
        <v>89</v>
      </c>
      <c r="H36">
        <f t="shared" si="0"/>
        <v>0</v>
      </c>
    </row>
    <row r="37" spans="1:8" x14ac:dyDescent="0.25">
      <c r="A37" t="s">
        <v>90</v>
      </c>
      <c r="D37">
        <v>1104</v>
      </c>
      <c r="F37">
        <v>0</v>
      </c>
      <c r="G37" t="s">
        <v>90</v>
      </c>
      <c r="H37">
        <f t="shared" si="0"/>
        <v>1104</v>
      </c>
    </row>
    <row r="38" spans="1:8" x14ac:dyDescent="0.25">
      <c r="A38" t="s">
        <v>91</v>
      </c>
      <c r="D38">
        <v>1163</v>
      </c>
      <c r="F38">
        <v>0</v>
      </c>
      <c r="G38" t="s">
        <v>91</v>
      </c>
      <c r="H38">
        <f t="shared" si="0"/>
        <v>1163</v>
      </c>
    </row>
    <row r="39" spans="1:8" x14ac:dyDescent="0.25">
      <c r="A39" t="s">
        <v>92</v>
      </c>
      <c r="D39">
        <v>575</v>
      </c>
      <c r="F39">
        <v>0</v>
      </c>
      <c r="G39" t="s">
        <v>92</v>
      </c>
      <c r="H39">
        <f t="shared" si="0"/>
        <v>575</v>
      </c>
    </row>
    <row r="40" spans="1:8" x14ac:dyDescent="0.25">
      <c r="A40" t="s">
        <v>93</v>
      </c>
      <c r="D40">
        <v>0</v>
      </c>
      <c r="F40">
        <v>0</v>
      </c>
      <c r="G40" t="s">
        <v>93</v>
      </c>
      <c r="H40">
        <f t="shared" si="0"/>
        <v>0</v>
      </c>
    </row>
    <row r="41" spans="1:8" x14ac:dyDescent="0.25">
      <c r="A41" t="s">
        <v>94</v>
      </c>
      <c r="D41">
        <v>0</v>
      </c>
      <c r="F41">
        <v>0</v>
      </c>
      <c r="G41" t="s">
        <v>94</v>
      </c>
      <c r="H41">
        <f t="shared" si="0"/>
        <v>0</v>
      </c>
    </row>
    <row r="42" spans="1:8" x14ac:dyDescent="0.25">
      <c r="A42" t="s">
        <v>95</v>
      </c>
      <c r="D42">
        <v>0</v>
      </c>
      <c r="F42">
        <v>0</v>
      </c>
      <c r="G42" t="s">
        <v>95</v>
      </c>
      <c r="H42">
        <f t="shared" si="0"/>
        <v>0</v>
      </c>
    </row>
    <row r="43" spans="1:8" x14ac:dyDescent="0.25">
      <c r="A43" t="s">
        <v>96</v>
      </c>
      <c r="D43">
        <v>61</v>
      </c>
      <c r="F43">
        <v>23</v>
      </c>
      <c r="G43" t="s">
        <v>96</v>
      </c>
      <c r="H43">
        <f t="shared" si="0"/>
        <v>84</v>
      </c>
    </row>
    <row r="44" spans="1:8" x14ac:dyDescent="0.25">
      <c r="A44" t="s">
        <v>97</v>
      </c>
      <c r="D44">
        <v>7</v>
      </c>
      <c r="F44">
        <v>2</v>
      </c>
      <c r="G44" t="s">
        <v>97</v>
      </c>
      <c r="H44">
        <f t="shared" si="0"/>
        <v>9</v>
      </c>
    </row>
    <row r="45" spans="1:8" x14ac:dyDescent="0.25">
      <c r="A45" t="s">
        <v>98</v>
      </c>
      <c r="D45">
        <v>239</v>
      </c>
      <c r="F45">
        <v>0</v>
      </c>
      <c r="G45" t="s">
        <v>98</v>
      </c>
      <c r="H45">
        <f t="shared" si="0"/>
        <v>239</v>
      </c>
    </row>
    <row r="46" spans="1:8" x14ac:dyDescent="0.25">
      <c r="F46">
        <v>0</v>
      </c>
      <c r="G46" t="s">
        <v>99</v>
      </c>
      <c r="H4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221</vt:lpstr>
      <vt:lpstr>221 (2)</vt:lpstr>
      <vt:lpstr>122</vt:lpstr>
      <vt:lpstr>282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Trung Tam</dc:creator>
  <cp:lastModifiedBy>Ngo Phuoc Quang</cp:lastModifiedBy>
  <cp:lastPrinted>2019-01-31T03:56:29Z</cp:lastPrinted>
  <dcterms:created xsi:type="dcterms:W3CDTF">2015-04-15T07:50:32Z</dcterms:created>
  <dcterms:modified xsi:type="dcterms:W3CDTF">2019-03-05T02:32:08Z</dcterms:modified>
</cp:coreProperties>
</file>